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ivotTables/pivotTable1.xml" ContentType="application/vnd.openxmlformats-officedocument.spreadsheetml.pivotTable+xml"/>
  <Override PartName="/xl/tables/table6.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howInkAnnotation="0" codeName="ThisWorkbook" hidePivotFieldList="1"/>
  <mc:AlternateContent xmlns:mc="http://schemas.openxmlformats.org/markup-compatibility/2006">
    <mc:Choice Requires="x15">
      <x15ac:absPath xmlns:x15ac="http://schemas.microsoft.com/office/spreadsheetml/2010/11/ac" url="https://achmea-my.sharepoint.com/personal/christopher_nield_achmea_nl/Documents/"/>
    </mc:Choice>
  </mc:AlternateContent>
  <xr:revisionPtr revIDLastSave="26" documentId="8_{A2E834FE-97E3-4DF5-A297-EBE24F5D9C92}" xr6:coauthVersionLast="47" xr6:coauthVersionMax="47" xr10:uidLastSave="{56C175D6-76FB-4618-8DBD-387848F1AC19}"/>
  <bookViews>
    <workbookView xWindow="28680" yWindow="-120" windowWidth="29040" windowHeight="17790" tabRatio="757" xr2:uid="{00000000-000D-0000-FFFF-FFFF00000000}"/>
  </bookViews>
  <sheets>
    <sheet name="Version Control" sheetId="13" r:id="rId1"/>
    <sheet name="Maturity" sheetId="22" r:id="rId2"/>
    <sheet name="Dashboard" sheetId="19" r:id="rId3"/>
    <sheet name="Scope Clarification" sheetId="17" r:id="rId4"/>
    <sheet name="BUSINESS" sheetId="2" r:id="rId5"/>
    <sheet name="PEOPLE" sheetId="4" r:id="rId6"/>
    <sheet name="PROCESS" sheetId="5" r:id="rId7"/>
    <sheet name="TECHNOLOGY" sheetId="9" r:id="rId8"/>
    <sheet name="SERVICES" sheetId="8" r:id="rId9"/>
    <sheet name="Tables" sheetId="21" state="hidden" r:id="rId10"/>
  </sheets>
  <definedNames>
    <definedName name="_xlnm._FilterDatabase" localSheetId="4" hidden="1">BUSINESS!$A$1:$K$65</definedName>
    <definedName name="_xlnm._FilterDatabase" localSheetId="5" hidden="1">PEOPLE!$A$1:$J$47</definedName>
    <definedName name="_xlnm._FilterDatabase" localSheetId="6" hidden="1">PROCESS!$A$1:$J$42</definedName>
    <definedName name="_xlnm._FilterDatabase" localSheetId="8" hidden="1">SERVICES!$A$1:$J$60</definedName>
    <definedName name="_xlnm._FilterDatabase" localSheetId="7" hidden="1">TECHNOLOGY!$A$1:$K$75</definedName>
    <definedName name="ExterneGegevens_1" localSheetId="9" hidden="1">Tables!$A$1:$D$26</definedName>
    <definedName name="Slicer_Aspect">#N/A</definedName>
    <definedName name="Slicer_Domain">#N/A</definedName>
  </definedNames>
  <calcPr calcId="191029"/>
  <pivotCaches>
    <pivotCache cacheId="0" r:id="rId11"/>
  </pivotCaches>
  <extLst>
    <ext xmlns:x14="http://schemas.microsoft.com/office/spreadsheetml/2009/9/main" uri="{BBE1A952-AA13-448e-AADC-164F8A28A991}">
      <x14:slicerCaches>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2" l="1"/>
  <c r="N54" i="8"/>
  <c r="N46" i="8"/>
  <c r="N38" i="8"/>
  <c r="N37" i="8"/>
  <c r="N29" i="8"/>
  <c r="N21" i="8"/>
  <c r="N13" i="8"/>
  <c r="N12" i="8"/>
  <c r="N11" i="8"/>
  <c r="M54" i="8"/>
  <c r="M46" i="8"/>
  <c r="M38" i="8"/>
  <c r="M37" i="8"/>
  <c r="M29" i="8"/>
  <c r="M21" i="8"/>
  <c r="M13" i="8"/>
  <c r="M12" i="8"/>
  <c r="M11" i="8"/>
  <c r="N75" i="9"/>
  <c r="N72" i="9"/>
  <c r="N67" i="9"/>
  <c r="N57" i="9"/>
  <c r="N54" i="9"/>
  <c r="N49" i="9"/>
  <c r="N39" i="9"/>
  <c r="N36" i="9"/>
  <c r="N31" i="9"/>
  <c r="N21" i="9"/>
  <c r="N18" i="9"/>
  <c r="N13" i="9"/>
  <c r="N11" i="9"/>
  <c r="N7" i="9"/>
  <c r="N5" i="9"/>
  <c r="N4" i="9"/>
  <c r="M75" i="9"/>
  <c r="M72" i="9"/>
  <c r="M67" i="9"/>
  <c r="M57" i="9"/>
  <c r="M54" i="9"/>
  <c r="M49" i="9"/>
  <c r="M39" i="9"/>
  <c r="M36" i="9"/>
  <c r="M31" i="9"/>
  <c r="M21" i="9"/>
  <c r="M18" i="9"/>
  <c r="M13" i="9"/>
  <c r="M11" i="9"/>
  <c r="M7" i="9"/>
  <c r="M5" i="9"/>
  <c r="M4" i="9"/>
  <c r="N3" i="8"/>
  <c r="N3" i="9"/>
  <c r="M3" i="8"/>
  <c r="M3" i="9"/>
  <c r="N31" i="5"/>
  <c r="N27" i="5"/>
  <c r="N24" i="5"/>
  <c r="N18" i="5"/>
  <c r="N13" i="5"/>
  <c r="M31" i="5"/>
  <c r="M27" i="5"/>
  <c r="M24" i="5"/>
  <c r="M18" i="5"/>
  <c r="M13" i="5"/>
  <c r="N9" i="5"/>
  <c r="M9" i="5"/>
  <c r="N32" i="4"/>
  <c r="N28" i="4"/>
  <c r="N21" i="4"/>
  <c r="N11" i="4"/>
  <c r="N3" i="4"/>
  <c r="M32" i="4"/>
  <c r="M28" i="4"/>
  <c r="M21" i="4"/>
  <c r="M11" i="4"/>
  <c r="M3" i="4"/>
  <c r="N43" i="2"/>
  <c r="M43" i="2"/>
  <c r="N65" i="2"/>
  <c r="N64" i="2"/>
  <c r="N60" i="2"/>
  <c r="N54" i="2"/>
  <c r="N49" i="2"/>
  <c r="N48" i="2"/>
  <c r="N40" i="2"/>
  <c r="N35" i="2"/>
  <c r="N31" i="2"/>
  <c r="N11" i="2"/>
  <c r="N6" i="2"/>
  <c r="N3" i="2"/>
  <c r="M65" i="2"/>
  <c r="M64" i="2"/>
  <c r="M60" i="2"/>
  <c r="M54" i="2"/>
  <c r="M48" i="2"/>
  <c r="M40" i="2"/>
  <c r="M35" i="2"/>
  <c r="M31" i="2"/>
  <c r="M11" i="2"/>
  <c r="M6" i="2"/>
  <c r="M3" i="2"/>
  <c r="H68" i="2" l="1"/>
  <c r="G69" i="8"/>
  <c r="G68" i="8"/>
  <c r="G67" i="8"/>
  <c r="G66" i="8"/>
  <c r="G65" i="8"/>
  <c r="G64" i="8"/>
  <c r="G63" i="8"/>
  <c r="G82" i="9"/>
  <c r="G81" i="9"/>
  <c r="G80" i="9"/>
  <c r="G79" i="9"/>
  <c r="G78" i="9"/>
  <c r="G74" i="2"/>
  <c r="G73" i="2"/>
  <c r="G72" i="2"/>
  <c r="G71" i="2"/>
  <c r="G70" i="2"/>
  <c r="G68" i="2"/>
  <c r="G69" i="2"/>
  <c r="G46" i="5"/>
  <c r="G45" i="5"/>
  <c r="G51" i="4"/>
  <c r="G53" i="4"/>
  <c r="G52" i="4"/>
  <c r="G50" i="4"/>
  <c r="J45" i="5"/>
  <c r="J46" i="5"/>
  <c r="H63" i="8"/>
  <c r="J69" i="8"/>
  <c r="J68" i="8"/>
  <c r="J67" i="8"/>
  <c r="J66" i="8"/>
  <c r="J65" i="8"/>
  <c r="J64" i="8"/>
  <c r="J63" i="8"/>
  <c r="J82" i="9"/>
  <c r="J81" i="9"/>
  <c r="J80" i="9"/>
  <c r="J79" i="9"/>
  <c r="J78" i="9"/>
  <c r="J53" i="4"/>
  <c r="J52" i="4"/>
  <c r="J51" i="4"/>
  <c r="J50" i="4"/>
  <c r="J74" i="2"/>
  <c r="J73" i="2"/>
  <c r="J72" i="2"/>
  <c r="J71" i="2"/>
  <c r="J70" i="2" l="1"/>
  <c r="J69" i="2"/>
  <c r="J68" i="2"/>
  <c r="H69" i="2"/>
  <c r="I69" i="2"/>
  <c r="H70" i="2"/>
  <c r="I70" i="2"/>
  <c r="I72" i="2"/>
  <c r="I73" i="2"/>
  <c r="H73" i="2"/>
  <c r="H72" i="2" l="1"/>
  <c r="H71" i="2"/>
  <c r="I74" i="2"/>
  <c r="H74" i="2"/>
  <c r="I71" i="2"/>
  <c r="H81" i="9" l="1"/>
  <c r="I50" i="4"/>
  <c r="I69" i="8"/>
  <c r="I68" i="8"/>
  <c r="I66" i="8"/>
  <c r="I65" i="8"/>
  <c r="I64" i="8"/>
  <c r="I63" i="8"/>
  <c r="I80" i="9"/>
  <c r="I46" i="5"/>
  <c r="I53" i="4"/>
  <c r="I51" i="4"/>
  <c r="H69" i="8"/>
  <c r="H68" i="8"/>
  <c r="H66" i="8"/>
  <c r="H65" i="8"/>
  <c r="H79" i="9"/>
  <c r="H46" i="5"/>
  <c r="H53" i="4"/>
  <c r="H51" i="4"/>
  <c r="H50" i="4"/>
  <c r="I52" i="4" l="1"/>
  <c r="I78" i="9"/>
  <c r="H52" i="4"/>
  <c r="H64" i="8"/>
  <c r="I82" i="9"/>
  <c r="I67" i="8"/>
  <c r="H78" i="9"/>
  <c r="H82" i="9"/>
  <c r="H67" i="8"/>
  <c r="I79" i="9"/>
  <c r="I81" i="9"/>
  <c r="H80" i="9"/>
  <c r="I45" i="5"/>
  <c r="H45" i="5"/>
  <c r="I6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Append1" description="Verbinding maken met de query Append1 in de werkmap." type="5" refreshedVersion="6" background="1" saveData="1">
    <dbPr connection="Provider=Microsoft.Mashup.OleDb.1;Data Source=$Workbook$;Location=Append1;Extended Properties=&quot;&quot;" command="SELECT * FROM [Append1]"/>
  </connection>
  <connection id="2" xr16:uid="{00000000-0015-0000-FFFF-FFFF01000000}" keepAlive="1" name="Query - Tabel_Business" description="Verbinding maken met de query Tabel_Business in de werkmap." type="5" refreshedVersion="0" background="1">
    <dbPr connection="Provider=Microsoft.Mashup.OleDb.1;Data Source=$Workbook$;Location=Tabel_Business;Extended Properties=&quot;&quot;" command="SELECT * FROM [Tabel_Business]"/>
  </connection>
  <connection id="3" xr16:uid="{00000000-0015-0000-FFFF-FFFF02000000}" keepAlive="1" name="Query - Tabel_People" description="Verbinding maken met de query Tabel_People in de werkmap." type="5" refreshedVersion="0" background="1">
    <dbPr connection="Provider=Microsoft.Mashup.OleDb.1;Data Source=$Workbook$;Location=Tabel_People;Extended Properties=&quot;&quot;" command="SELECT * FROM [Tabel_People]"/>
  </connection>
  <connection id="4" xr16:uid="{00000000-0015-0000-FFFF-FFFF03000000}" keepAlive="1" name="Query - Tabel_Process" description="Verbinding maken met de query Tabel_Process in de werkmap." type="5" refreshedVersion="0" background="1">
    <dbPr connection="Provider=Microsoft.Mashup.OleDb.1;Data Source=$Workbook$;Location=Tabel_Process;Extended Properties=&quot;&quot;" command="SELECT * FROM [Tabel_Process]"/>
  </connection>
  <connection id="5" xr16:uid="{00000000-0015-0000-FFFF-FFFF04000000}" keepAlive="1" name="Query - Tabel_Services" description="Verbinding maken met de query Tabel_Services in de werkmap." type="5" refreshedVersion="0" background="1">
    <dbPr connection="Provider=Microsoft.Mashup.OleDb.1;Data Source=$Workbook$;Location=Tabel_Services;Extended Properties=&quot;&quot;" command="SELECT * FROM [Tabel_Services]"/>
  </connection>
  <connection id="6" xr16:uid="{00000000-0015-0000-FFFF-FFFF05000000}" keepAlive="1" name="Query - Tabel_Technology" description="Verbinding maken met de query Tabel_Technology in de werkmap." type="5" refreshedVersion="0" background="1">
    <dbPr connection="Provider=Microsoft.Mashup.OleDb.1;Data Source=$Workbook$;Location=Tabel_Technology;Extended Properties=&quot;&quot;" command="SELECT * FROM [Tabel_Technology]"/>
  </connection>
</connections>
</file>

<file path=xl/sharedStrings.xml><?xml version="1.0" encoding="utf-8"?>
<sst xmlns="http://schemas.openxmlformats.org/spreadsheetml/2006/main" count="1475" uniqueCount="732">
  <si>
    <t>Version control</t>
  </si>
  <si>
    <t>Changes</t>
  </si>
  <si>
    <t>Date</t>
  </si>
  <si>
    <t>V1.0</t>
  </si>
  <si>
    <t>Initial version based on SOC-MF (Security Operations Center - Maturity Framework V2.1.</t>
  </si>
  <si>
    <t>V1.1</t>
  </si>
  <si>
    <t>• Full translation from Dutch to English. 
• Removed supporting literature and action tracker to slim down the audit program. 
• Added ‘Points to consider’ to clarify control scope or testing.
• Business: removed two overlapping control objectives, redistributed controls and improved textually.
• People: textually improved controls.
• Process: removed two control objectives and redistributed controls.
• Technology: Clarified and split several controls.
• Services: Clarified existing controls.</t>
  </si>
  <si>
    <t>V1.2</t>
  </si>
  <si>
    <t>• Added capabilities to ‘Points to consider’.
• Added maturity scores ('defined' and 'assessed').
• Included a management dashboard.
• Minor textual adjustments.</t>
  </si>
  <si>
    <t>V1.3</t>
  </si>
  <si>
    <t>• Peer review comments.</t>
  </si>
  <si>
    <t>V1.4</t>
  </si>
  <si>
    <t>• Maturity model based on CMMI 2.0 maturity levels.</t>
  </si>
  <si>
    <t>Disclaimer</t>
  </si>
  <si>
    <t xml:space="preserve">License SOC-MF © </t>
  </si>
  <si>
    <t xml:space="preserve">SOC - MF © 2022 by NOREA Kennisgroep Cybersecurity is licensed under CC BY-SA 4.0. To view a copy of this license, visit http://creativecommons.org/licenses/by-sa/4.0/
</t>
  </si>
  <si>
    <t xml:space="preserve">License SOC CMM © </t>
  </si>
  <si>
    <t>Feedback and questions</t>
  </si>
  <si>
    <t>The NOREA Kennisgroep Cybersecurity is the owner of the SOC MF. Feedback and questions about the SOC-MF can be sent to NOREA@NOREA.nl.</t>
  </si>
  <si>
    <t>Dutch definition</t>
  </si>
  <si>
    <t>English definition</t>
  </si>
  <si>
    <t>Abbreviation</t>
  </si>
  <si>
    <t>Level</t>
  </si>
  <si>
    <t>Not yet entered or does not apply</t>
  </si>
  <si>
    <t>N/A</t>
  </si>
  <si>
    <t>Incomplete - No attention has been given to this control.</t>
  </si>
  <si>
    <t>Incomplete</t>
  </si>
  <si>
    <t>Initial - The control is (partially) defined but is performed in an inconsistent manner with a large dependency on individuals relating to control execution.</t>
  </si>
  <si>
    <t>Initial</t>
  </si>
  <si>
    <t>Managed - The control is implemented and performed with consistence and structure for part of the proces or control.</t>
  </si>
  <si>
    <t>Managed</t>
  </si>
  <si>
    <t>Defined - The design of the control has been documented and is performed with structure and consistency. The required effectiveness of the control is demonstrable and assessed.</t>
  </si>
  <si>
    <t>Defined</t>
  </si>
  <si>
    <t>Quantitatively Managed - The effectiveness of the control is periodically evaluated. The control is improved or replaced by other controls as necessary. The evaluation is documented.</t>
  </si>
  <si>
    <t>Quantitatively Managed</t>
  </si>
  <si>
    <t>Optimizing - Controls are anchored in the integrated risk management framework,  and control effectivenss is continually improved, by making use of external data and benchmarks. Employees are proactively involved in control improvement.</t>
  </si>
  <si>
    <t>Optimizing</t>
  </si>
  <si>
    <t>Business</t>
  </si>
  <si>
    <t>People</t>
  </si>
  <si>
    <t>Process</t>
  </si>
  <si>
    <t>Technology</t>
  </si>
  <si>
    <t>Services</t>
  </si>
  <si>
    <t>Domain</t>
  </si>
  <si>
    <t>Nr.</t>
  </si>
  <si>
    <t>Aspect</t>
  </si>
  <si>
    <t>SOC-CMM Ref.</t>
  </si>
  <si>
    <t>Question SOC CMM</t>
  </si>
  <si>
    <t>Decision and explanation</t>
  </si>
  <si>
    <t>Privacy</t>
  </si>
  <si>
    <t>5.2</t>
  </si>
  <si>
    <t>Does the SOC operate in compliance with all applicable privacy laws and regulations?</t>
  </si>
  <si>
    <t>The question asked means that the auditor ascertains that measures are implemented in accordance with legislation and regulations (full compliance). This does not correspond to the scope of the audit program and can be interpreted as a general statement about (for example) GDPR compliance. The audit program includes controls to gain insight into the legal environment in which the SOC operates.</t>
  </si>
  <si>
    <t>Employees</t>
  </si>
  <si>
    <t>1.1,1.2, 1.4,1.5</t>
  </si>
  <si>
    <t>How many FTE’s are in your SOC?</t>
  </si>
  <si>
    <t>The SOC CMM includes several indicative questions to establish SOC context. These have not been included in the SOC-MF. Controls included in domain People do test whether capable and competent staff have been hired in sufficient numbers. As a result, the significance of these questions for an audit is low.</t>
  </si>
  <si>
    <t>Roles and hierarchy</t>
  </si>
  <si>
    <t>2.4</t>
  </si>
  <si>
    <t>Are all roles sufficiently staffed?</t>
  </si>
  <si>
    <t>Operations and facilities</t>
  </si>
  <si>
    <t>2.1</t>
  </si>
  <si>
    <t>Do you perform security operations exercises regularly?</t>
  </si>
  <si>
    <t>This question has not been included in the SOC-MF as it is subject to interpretation and primarily relates to personnel competences (and not the reliability of security operations).</t>
  </si>
  <si>
    <t>2.14</t>
  </si>
  <si>
    <t>Do you have a video wall for monitoring purposes?</t>
  </si>
  <si>
    <t>This question has not been included in the SOC-MF because the presence of a video wall does is not relevant for SOC maturity.</t>
  </si>
  <si>
    <t>2.15</t>
  </si>
  <si>
    <t>Do you have a call-center capability for the SOC?</t>
  </si>
  <si>
    <t>This question has not been included in the SOC-MF because the mere presence of a call center is not relevant for SOC maturity.</t>
  </si>
  <si>
    <t>Security Monitoring</t>
  </si>
  <si>
    <t>1.7, 2.9, 3.7, 4.7, 5.8, 6.7, 7.7</t>
  </si>
  <si>
    <t>Allocation of dedicated personnel will ensure highest service quality</t>
  </si>
  <si>
    <t>This question has not been included in the SOC-MF due to its subjective and interpretative nature. In addition, controls regarding this question are included in domain People.</t>
  </si>
  <si>
    <t>Ref.</t>
  </si>
  <si>
    <t>Testable</t>
  </si>
  <si>
    <t>Control</t>
  </si>
  <si>
    <t>Ref. Control</t>
  </si>
  <si>
    <t>Desired control maturity</t>
  </si>
  <si>
    <t>Design
(Indicative)</t>
  </si>
  <si>
    <r>
      <rPr>
        <b/>
        <sz val="14"/>
        <rFont val="Calibri"/>
        <family val="2"/>
        <scheme val="minor"/>
      </rPr>
      <t>Test of design</t>
    </r>
    <r>
      <rPr>
        <b/>
        <sz val="14"/>
        <color theme="1"/>
        <rFont val="Calibri"/>
        <family val="2"/>
        <scheme val="minor"/>
      </rPr>
      <t xml:space="preserve"> (test of one) and / or operating effectiveness 
(Indicative)</t>
    </r>
  </si>
  <si>
    <t>Actual identified control maturity</t>
  </si>
  <si>
    <t>Desired  maturity value</t>
  </si>
  <si>
    <t>Identified  maturity value</t>
  </si>
  <si>
    <t>Customers</t>
  </si>
  <si>
    <t>Have you identified the SOC customers?</t>
  </si>
  <si>
    <t>Yes, included in B.CU.1</t>
  </si>
  <si>
    <t>Stakeholders are identified and documented. Their information needs are assessed and are current, including a formalized service level. Stakeholders are periodically informed of service level achievement through a formalized report.</t>
  </si>
  <si>
    <t>B.CU.1</t>
  </si>
  <si>
    <t xml:space="preserve">Ascertain that the SOC:
- has a documented overview of stakeholder information needs, including how the SOC meets these needs;
- service levels have been defined, including relevant SMART KPIs;
- has established a reporting frequency as well as information to be reported.
</t>
  </si>
  <si>
    <t>Ascertain that:
- stakeholders and SOC have agreed upon a service level;
- stakeholders are informed periodically and in accordance with the set frequency on service level realization (with regards to the services defined in domain 'Services');
- KPIs, KPI measurement methods and report formats are aligned with SOC services;</t>
  </si>
  <si>
    <t>Please specify:
- Legal
- Audit
 -Engineering / R&amp;D
- IT
- Business
- External customers
- Senior management
- other customers</t>
  </si>
  <si>
    <t>2.2</t>
  </si>
  <si>
    <t>Have you documented the main SOC customers?</t>
  </si>
  <si>
    <t>2.3</t>
  </si>
  <si>
    <t>Do you differentiate output towards these specific customers?</t>
  </si>
  <si>
    <t>Yes, included in B.CU.2</t>
  </si>
  <si>
    <r>
      <t xml:space="preserve">According to the information needs of stakeholders, several report formats have been defined, each with relevant KPIs.
The reports are based on quantitative and qualitative data that objectively report on service quality, specifically:
- Key performance indicators;
- Quality indicators;
- Service dependencies;
- Service levels;
- Working hours;
- Customers and stakeholders of the service.
Stakeholder satisfaction is measured and managed through a service level management process.
</t>
    </r>
    <r>
      <rPr>
        <b/>
        <i/>
        <sz val="11"/>
        <color theme="1"/>
        <rFont val="Calibri"/>
        <family val="2"/>
        <scheme val="minor"/>
      </rPr>
      <t>Points to consider</t>
    </r>
    <r>
      <rPr>
        <i/>
        <sz val="11"/>
        <color theme="1"/>
        <rFont val="Calibri"/>
        <family val="2"/>
        <scheme val="minor"/>
      </rPr>
      <t xml:space="preserve">
The SOC periodically informs stakeholders through a summary or newsletter. 
The SOC offers the following report types:
- executive security reports
- operational reports
- incident report
- KPI reports
- trend reports
- a real-time stakeholder dashboard
The list of aspects covered should be relevant and complete based on SOC service scope and desired service quality. Expand as necessary.</t>
    </r>
  </si>
  <si>
    <t>B.CU.2</t>
  </si>
  <si>
    <t>Ascertain that the SOC has defined:
- what types of reports are offered;
- what KPIs are used in the reports, and how they are measured;
- the frequency of reporting.</t>
  </si>
  <si>
    <t>Ascertain the presence of:
- SOC reporting and the use of the defined KPIs;
- the delivery of reports to relevant stakeholders in accordance with their information needs and reporting frequency.</t>
  </si>
  <si>
    <t>Do you have service level agreements with these customers?</t>
  </si>
  <si>
    <t>2.5</t>
  </si>
  <si>
    <t>Do you regularly send updates to your customers?</t>
  </si>
  <si>
    <t>2.6</t>
  </si>
  <si>
    <t>Do you actively measure and manage customer satisfaction?</t>
  </si>
  <si>
    <t>2.7</t>
  </si>
  <si>
    <t>Yes, included in B.CU.3</t>
  </si>
  <si>
    <t>Reporting formats and KPIs are periodically reviewed and updated where necessary. Reporting formats and KPIs (including metrics) are protected from unauthorized modification.</t>
  </si>
  <si>
    <t>B.CU.3</t>
  </si>
  <si>
    <t xml:space="preserve">Ascertain that policies have been defined relating to:
- periodic review;
- establishing and approving changes to report formats, KPIs and KPI measurement methods;
- ensuring the integrity of reports, KPIs and KPI measurement methods.
</t>
  </si>
  <si>
    <t>Ascertain that:
- KPIs, KPI measurement methods and report formats are evaluated and updated (as needed);
- The integrity of current KPIs, KPI measurement methods, and reporting formats have been protected from unauthorized modification.</t>
  </si>
  <si>
    <t>Reporting</t>
  </si>
  <si>
    <t>Do you regularly provide reports?</t>
  </si>
  <si>
    <t>3.1</t>
  </si>
  <si>
    <t>Yes, included in B.CU.1, 2 &amp; 3</t>
  </si>
  <si>
    <t>B.CU.1, 2 &amp; 3</t>
  </si>
  <si>
    <t>Are these reports tailored to the recipients?</t>
  </si>
  <si>
    <t>3.2</t>
  </si>
  <si>
    <t>Are the report contents approved by or reviewed by the recipients?</t>
  </si>
  <si>
    <t>3.3</t>
  </si>
  <si>
    <t>Do you have established reporting lines within the organization?</t>
  </si>
  <si>
    <t>3.4</t>
  </si>
  <si>
    <t>Do you regularly revise and update the report templates?</t>
  </si>
  <si>
    <t>3.5</t>
  </si>
  <si>
    <t>Do you have formal agreements with the recipients regarding reports?</t>
  </si>
  <si>
    <t>Do you provide technical security reports?</t>
  </si>
  <si>
    <t>3.6</t>
  </si>
  <si>
    <t>Do you provide executive security reports?</t>
  </si>
  <si>
    <t>3.7</t>
  </si>
  <si>
    <t>Do you provide operational reports?</t>
  </si>
  <si>
    <t>3.8</t>
  </si>
  <si>
    <t>Do you provide incident reports?</t>
  </si>
  <si>
    <t>3.9</t>
  </si>
  <si>
    <t>Do you provide a newsletter or digest?</t>
  </si>
  <si>
    <t>3.10</t>
  </si>
  <si>
    <t>Do you provide KPI reports?</t>
  </si>
  <si>
    <t>3.11</t>
  </si>
  <si>
    <t>Do you provide trend reports?</t>
  </si>
  <si>
    <t>3.12</t>
  </si>
  <si>
    <t>Do you have real-time reporting dashboards available to SOC customers?</t>
  </si>
  <si>
    <t>3.13</t>
  </si>
  <si>
    <t>Are quantitative metrics used in reports?</t>
  </si>
  <si>
    <t>3.14</t>
  </si>
  <si>
    <t>Are qualitative metrics used in reports?</t>
  </si>
  <si>
    <t>3.15</t>
  </si>
  <si>
    <t>Are incident &amp; case metrics used in reports?</t>
  </si>
  <si>
    <t>3.16</t>
  </si>
  <si>
    <t>Are timing metrics used in reports?</t>
  </si>
  <si>
    <t>3.17</t>
  </si>
  <si>
    <t>Are metrics regarding SLAs used in reports?</t>
  </si>
  <si>
    <t>3.18</t>
  </si>
  <si>
    <t>Do you provide advisories to the organization regarding threats and vulnerabilities?</t>
  </si>
  <si>
    <t>3.19</t>
  </si>
  <si>
    <t>Yes, included in B.CU.4</t>
  </si>
  <si>
    <t xml:space="preserve">The SOC proactively advises the organization on threats and vulnerabilities, performs risk- and threat assessments in support thereof and follows up on advice. </t>
  </si>
  <si>
    <t>B.CU.4</t>
  </si>
  <si>
    <t>Ascertain that:
- the SOC charter defines the advisory role of the SOC, the conduct of vulnerability and threat assessments, and states that the business must act on SOC advice;
- the SOC has documented the assessment of risk and/or threats.</t>
  </si>
  <si>
    <t>Ascertain that:
- vulnerability and threat assessments are demonstrably performed and shared with the business;
- follow-up procedures are performed by both the business and the SOC.</t>
  </si>
  <si>
    <t>Do you perform risk / impact assessments of these advisories?</t>
  </si>
  <si>
    <t>3.20</t>
  </si>
  <si>
    <t>Do you perform follow-up of these advisories?</t>
  </si>
  <si>
    <t>3.21</t>
  </si>
  <si>
    <t>Business Drivers</t>
  </si>
  <si>
    <t>Have you identified the main business drivers?</t>
  </si>
  <si>
    <t>1.1</t>
  </si>
  <si>
    <t>Yes, included in B.GO.1</t>
  </si>
  <si>
    <t>B.GO.1</t>
  </si>
  <si>
    <t>Have you documented the main business drivers?</t>
  </si>
  <si>
    <t>1.2</t>
  </si>
  <si>
    <t>Do you use business drivers in the decision making process?</t>
  </si>
  <si>
    <t>1.3</t>
  </si>
  <si>
    <t>Do you regularly check if the current service catalogue is aligned with business drivers?</t>
  </si>
  <si>
    <t>1.4</t>
  </si>
  <si>
    <t>Have the business drivers been validated with business stakeholders?</t>
  </si>
  <si>
    <t>1.5</t>
  </si>
  <si>
    <t>Governance</t>
  </si>
  <si>
    <t>Does the SOC have a governance process in place?</t>
  </si>
  <si>
    <t>4.1</t>
  </si>
  <si>
    <t>Yes, included in B.GO.2</t>
  </si>
  <si>
    <t>B.GO.2</t>
  </si>
  <si>
    <t>Ascertain that:
- the governance structure and management process related to the aspects are documented;
- policies include that the frequency of assessment is at least annual;
- the RACI matrix and/or authorization matrix is documented and up-to-date;
- policy includes communication to stakeholders regarding SOC governance;
- duties, powers and activities are documented.</t>
  </si>
  <si>
    <t>Have all governance elements been identified?</t>
  </si>
  <si>
    <t>4.2</t>
  </si>
  <si>
    <t>Please specify:
- Business Alignment
- Accountability
- Sponsorship
- Mandate
- Relationships &amp; Third Party Management
- Vendor Engagement
- Service Commitment
- Project / Program Management
- Continual Improvement
- Span of control / federation governance
- Outsourced service management
- SOC KPIs &amp; Metrics
Customer Engagement / Satisfaction</t>
  </si>
  <si>
    <t>4.3</t>
  </si>
  <si>
    <t>Is cost management in place?</t>
  </si>
  <si>
    <t>4.4</t>
  </si>
  <si>
    <t>Yes, included in B.GO.3</t>
  </si>
  <si>
    <r>
      <t xml:space="preserve">The SOC has a cost management process that includes at least the following aspects:
- 	People cost
- 	Process cost
- 	Technology cost
- 	Services cost
- 	Facility cost
- 	Budget forecasting
- 	Budget alignment
- 	Return on investment
The SOC periodically discloses costs, budget forecasts and alignment, as well as the SOC's return on investment (ROI) to senior management.
</t>
    </r>
    <r>
      <rPr>
        <b/>
        <i/>
        <sz val="11"/>
        <color theme="1"/>
        <rFont val="Calibri"/>
        <family val="2"/>
        <scheme val="minor"/>
      </rPr>
      <t xml:space="preserve">
Points to consider
</t>
    </r>
    <r>
      <rPr>
        <sz val="11"/>
        <color theme="1"/>
        <rFont val="Calibri"/>
        <family val="2"/>
        <scheme val="minor"/>
      </rPr>
      <t>The list of aspects covered should be relevant and complete based on SOC service scope and desired service quality.</t>
    </r>
  </si>
  <si>
    <t>B.GO.3</t>
  </si>
  <si>
    <t>Ascertain that:
- a cost management process is documented that includes the listed aspects;
- a reporting frequency has been established;
- an ROI measurement methodology has been established and approved.</t>
  </si>
  <si>
    <t>Ascertain that:
- mentioned aspects from the cost management process and the status of the ROI are shared with senior management in a report;
- this report meets the reporting frequency.</t>
  </si>
  <si>
    <t>Please specify:
- People cost
- Process cost
- Technology cost
- Services cost
- Facility cost
- Budget forecasting
- Budget alignment
- Return on investment</t>
  </si>
  <si>
    <t>4.5</t>
  </si>
  <si>
    <t>Are all governance elements formally documented?</t>
  </si>
  <si>
    <t>4.6</t>
  </si>
  <si>
    <t>Is the governance process regularly reviewed?</t>
  </si>
  <si>
    <t>4.7</t>
  </si>
  <si>
    <t>Is the governance process aligned with all stakeholders?</t>
  </si>
  <si>
    <t>4.8</t>
  </si>
  <si>
    <t>Is the SOC regularly audited or subjected to external assessments?</t>
  </si>
  <si>
    <t>4.9</t>
  </si>
  <si>
    <t>Yes, included in B.GO.4</t>
  </si>
  <si>
    <r>
      <t xml:space="preserve">An independent third party periodically assesses the quality of SOC services.
</t>
    </r>
    <r>
      <rPr>
        <b/>
        <i/>
        <sz val="11"/>
        <color theme="1"/>
        <rFont val="Calibri"/>
        <family val="2"/>
        <scheme val="minor"/>
      </rPr>
      <t xml:space="preserve">Points to consider
</t>
    </r>
    <r>
      <rPr>
        <i/>
        <sz val="11"/>
        <color theme="1"/>
        <rFont val="Calibri"/>
        <family val="2"/>
        <scheme val="minor"/>
      </rPr>
      <t>Examples include external assessments, audits, certification audits, or other relevant objectified third-party assessments. The frequency of external assessments should be commensurate with the SOC services, scope and inherent cybersecurity risks. As a guideline, assessments should be conducted biannually (i.e., once every two years). Stakeholders should be informed of the results of SOC assessments and involved in (reporting on) remediation of findings.</t>
    </r>
  </si>
  <si>
    <t>B.GO.4</t>
  </si>
  <si>
    <t>Ascertain that:
- the SOC has established a frequency, scope and areas of focus for third-party reviews;
- the SOC policy on third-party reviews is aligned with the scope of SOC service and the desired quality of service.</t>
  </si>
  <si>
    <t>Ascertain that:
- an external assessment has taken place by a qualified third party;
- the assessment based on the scope of the SOC service and the desired quality of the service has taken place;
- a written report on the assessment has been submitted to SOC management;
- the findings and improvements have been discussed with SOC management, prioritized, followed up, and implemented (if necessary);
- SOC management has informed stakeholders of the results of the assessment and, where necessary, of the improvements found.</t>
  </si>
  <si>
    <t>SOC Management</t>
  </si>
  <si>
    <t>Is there a SOC management process in place?</t>
  </si>
  <si>
    <t>Yes, included in B.GO.5</t>
  </si>
  <si>
    <t>B.GO.5</t>
  </si>
  <si>
    <t>Ascertain that:
- the SOC management process is aligned with SOC services, governance and service delivery and is up to date;
- the management process has been reviewed in accordance with frequency;
- changes have been made as necessary.</t>
  </si>
  <si>
    <t>Are SOC management elements formally identified and documented?</t>
  </si>
  <si>
    <t xml:space="preserve">Please specify identified SOC management elements,
</t>
  </si>
  <si>
    <t>Is the SOC management process regularly reviewed?</t>
  </si>
  <si>
    <t>Is the SOC management process aligned with all stakeholders?</t>
  </si>
  <si>
    <t>Charter</t>
  </si>
  <si>
    <t>Does the SOC have a formal charter document in place?</t>
  </si>
  <si>
    <t>Yes, included in B.GO.6</t>
  </si>
  <si>
    <r>
      <t xml:space="preserve">A charter has been defined, communicated and approved which includes at least the following aspects:
- Mission
- Vision
- Mandate
- Strategy
- Service Scope
- Deliverables
- Responsibilities
- Accountability
- Operational Hours
- Stakeholders
- Objectives / Goals
- Statement of success
The charter is reviewed and re-evaluated at least annually, changes are made as needed. SOC management approves the charter in consultation with SOC stakeholders. The charter and all relevant changes are proactively communicated to stakeholders.
</t>
    </r>
    <r>
      <rPr>
        <b/>
        <sz val="11"/>
        <color theme="1"/>
        <rFont val="Calibri"/>
        <family val="2"/>
        <scheme val="minor"/>
      </rPr>
      <t xml:space="preserve">
</t>
    </r>
    <r>
      <rPr>
        <b/>
        <i/>
        <sz val="11"/>
        <color theme="1"/>
        <rFont val="Calibri"/>
        <family val="2"/>
        <scheme val="minor"/>
      </rPr>
      <t xml:space="preserve">Points to consider
</t>
    </r>
    <r>
      <rPr>
        <i/>
        <sz val="11"/>
        <color theme="1"/>
        <rFont val="Calibri"/>
        <family val="2"/>
        <scheme val="minor"/>
      </rPr>
      <t>The list of aspects covered should be relevant and complete based on the scope of the SOC service and the desired quality of service. In addition, the charter should describe the SOC's mandate and authority during an incident or active attack - what actions can the SOC legitimately take, where does the SOC's responsibility begin and end, and if limitations remain, how can the SOC deliver the agreed upon quality of service.</t>
    </r>
  </si>
  <si>
    <t>B.GO.6</t>
  </si>
  <si>
    <t>Ascertain that:
- a charter has been developed that covers all the aspects mentioned;
- the review frequency and stakeholder approval of the charter are documented;
- policies include communicating the charter to stakeholders.</t>
  </si>
  <si>
    <t>Ascertain that:
- stakeholders have been proactively consulted on charter changes;
- the charter is reviewed at least annually, up-to-date and stakeholders give approval;
- charter review and amendment takes into account lessons learned from attacks and any limitations the charter posed in SOC response.</t>
  </si>
  <si>
    <t>Please specify:
- Mission
- Vision
- Strategy
- Service Scope
- Deliverables
- Responsibilities
- Accountability
- Operational Hours
- Stakeholders
- Objectives / Goals
- Statement of success</t>
  </si>
  <si>
    <t>Is the SOC charter document regularly updated?</t>
  </si>
  <si>
    <t>Is the SOC charter document approved by the business / CISO?</t>
  </si>
  <si>
    <t>Are all stakeholders familiar with the SOC charter document contents?</t>
  </si>
  <si>
    <t>Is a privacy policy regarding security monitoring of employees in place?</t>
  </si>
  <si>
    <t>5.1</t>
  </si>
  <si>
    <t>Yes, included in B.PR.1</t>
  </si>
  <si>
    <r>
      <t xml:space="preserve">The following SOC management and monitoring activities are defined:
- actions taken by employees;
- the process and approval of investigations related to personally identifiable information (PII); 
- collaboration with legal and compliance professionals regarding PII-related investigations;
- the legal basis for processing PII at the national and international level (if applicable).
</t>
    </r>
    <r>
      <rPr>
        <b/>
        <i/>
        <sz val="11"/>
        <color theme="1"/>
        <rFont val="Calibri"/>
        <family val="2"/>
        <scheme val="minor"/>
      </rPr>
      <t>Points to consider</t>
    </r>
    <r>
      <rPr>
        <i/>
        <sz val="11"/>
        <color theme="1"/>
        <rFont val="Calibri"/>
        <family val="2"/>
        <scheme val="minor"/>
      </rPr>
      <t xml:space="preserve">
A SOC may play a central role in investigations into the actions of a particular individual. Such investigations should be conducted in accordance with laws and regulations, in close cooperation with compliance and legal specialists, and only in cases where there is reasonable cause.</t>
    </r>
  </si>
  <si>
    <t>B.PR.1</t>
  </si>
  <si>
    <t>Ascertain that:
- The relevant legal frameworks related to privacy and integrity related investigations have been identified;
- policies include that the SOC conducts monitoring activities;
- the SOC has established processes that cover the mentioned aspects.</t>
  </si>
  <si>
    <t>Ascertain that
- actions of employees is stored in logging;
- privacy and integrity-related investigations are conducted according to applicable policies and in cooperation with legal and compliance experts. This is approved by the appropriate authority and reported.</t>
  </si>
  <si>
    <t>No, refer to sheet scope clarification nr.1</t>
  </si>
  <si>
    <t>Does the SOC cooperate with legal departments regarding privacy matters?</t>
  </si>
  <si>
    <t>5.3</t>
  </si>
  <si>
    <t>Are specific procedures in place for dealing with privacy related investigations?</t>
  </si>
  <si>
    <t>5.4</t>
  </si>
  <si>
    <t>Is the SOC aware of all information that it processes and is subject to privacy regulations?</t>
  </si>
  <si>
    <t>5.5</t>
  </si>
  <si>
    <t>Yes, included in B.PR.2</t>
  </si>
  <si>
    <r>
      <t xml:space="preserve">All relevant legislative statutory, regulatory, contractual requirements and the organization’s approach to meet these requirements shall be explicitly identified, documented and kept up to date for each information system and the organization.
The SOC has demonstrably conclusive insight in the information types, including PII, processed by the SOC and its services, relevant (inter)national legal, compliance, regulatory and certification frameworks relating to the processing of information.
</t>
    </r>
    <r>
      <rPr>
        <b/>
        <sz val="11"/>
        <color theme="1"/>
        <rFont val="Calibri"/>
        <family val="2"/>
        <scheme val="minor"/>
      </rPr>
      <t xml:space="preserve">
</t>
    </r>
    <r>
      <rPr>
        <b/>
        <i/>
        <sz val="11"/>
        <color theme="1"/>
        <rFont val="Calibri"/>
        <family val="2"/>
        <scheme val="minor"/>
      </rPr>
      <t xml:space="preserve">Points to consider
</t>
    </r>
    <r>
      <rPr>
        <i/>
        <sz val="11"/>
        <color theme="1"/>
        <rFont val="Calibri"/>
        <family val="2"/>
        <scheme val="minor"/>
      </rPr>
      <t>The list of aspects covered should be relevant and complete based on SOC service scope and desired service quality. Expand as necessary. For instance GDPR compliance sets forth their own requirements / limitations which could have impact on SOC monitoring scope.</t>
    </r>
    <r>
      <rPr>
        <sz val="11"/>
        <color theme="1"/>
        <rFont val="Calibri"/>
        <family val="2"/>
        <scheme val="minor"/>
      </rPr>
      <t xml:space="preserve">
</t>
    </r>
  </si>
  <si>
    <t>B.PR.2</t>
  </si>
  <si>
    <t>Ascertain that:
- the SOC has identified the legislative, regulatory, compliancy and certification frameworks, including any limitations this may impose in relation to SOC services, monitoring and quality of service;
- the information flows processed by the SOC have been described and mapped against the relevant legal, regulatory, compliance and certification frameworks;
- safeguards, like security measures, are identified so that information can be processed in accordance with laws and regulations;
- sensitive information (such as PII) that may not be processed by the SOC has been defined.</t>
  </si>
  <si>
    <t>Ascertain that:
- the security measures are demonstrably implemented;
- the information flows are assessed and monitored as defined in the identified frameworks;
- the list of defined sensitive information has been approved by senior management and coordinated with the legal department and the works council;
- the SOC can conclusively demonstrate that defined sensitive information on the list is not processed by the SOC.</t>
  </si>
  <si>
    <t>Is a Privacy Impact Assessment (PIA) regularly conducted?</t>
  </si>
  <si>
    <t>5.6</t>
  </si>
  <si>
    <t>Yes, included in B.PR.3</t>
  </si>
  <si>
    <r>
      <t xml:space="preserve">The scope of the SOC service is covered by a current DPIA, as determined by privacy legislation. The results of the DPIA are used to align the scope of the SOC service with legal frameworks.
</t>
    </r>
    <r>
      <rPr>
        <b/>
        <i/>
        <sz val="11"/>
        <color theme="1"/>
        <rFont val="Calibri"/>
        <family val="2"/>
        <scheme val="minor"/>
      </rPr>
      <t xml:space="preserve">Points to consider
</t>
    </r>
    <r>
      <rPr>
        <i/>
        <sz val="11"/>
        <color theme="1"/>
        <rFont val="Calibri"/>
        <family val="2"/>
        <scheme val="minor"/>
      </rPr>
      <t>The scope of SOC monitoring can pose a compliance risk if it is not adequately documented and monitored. In order to understand the SOC privacy risks, it is necessary to understand the type of information that is collected, the sources of the information and the procedures used in the SIEM. In the case of partial or full outsourcing, it is also necessary to understand what data is accessible to third parties and whether this is covered by relevant contractual agreements. Given the complexity and interconnectivity of SOC monitoring services, a DPIA should be reviewed at least annually.
Should the DPIA result in a significant necessary change (i.e. legal non-compliance), stakeholders should be informed of the impact and steps to take. As far as the GDPR is concerned, it is necessary to determine whether or not a data breach has occurred as a result of the non-conformity (data breach).</t>
    </r>
  </si>
  <si>
    <t>B.PR.3</t>
  </si>
  <si>
    <t>Ascertain that:
- the SOC has established or had established a DPIA process (e.g., Privacy Office/compliance) , including a performance, assessment and review frequency;
- a reliable and widely accepted model forms the basis of the DPIA, for example as provided by NOREA.</t>
  </si>
  <si>
    <t>Ascertain that:
- a DPIA is performed by subject matter and privacy experts and reviewed and coordinated with SOC management, legal, compliance and security experts;
- findings and improvements are accepted and implemented by SOC management.</t>
  </si>
  <si>
    <t>Test of design (test of one) and / or operating effectiveness
(Indicative)</t>
  </si>
  <si>
    <r>
      <t xml:space="preserve">SOC formation is conducive to the effective functioning of the SOC
</t>
    </r>
    <r>
      <rPr>
        <b/>
        <sz val="12"/>
        <color theme="0"/>
        <rFont val="Arial"/>
        <family val="2"/>
      </rPr>
      <t>(Effectivity, Timeliness)</t>
    </r>
  </si>
  <si>
    <t>No, refer to sheet scope clarification nr.2.</t>
  </si>
  <si>
    <t>SOC management has an understanding of current and desired SOC formation, including formation shortfalls. SOC management maintains SOC formation through recruitment and talent acquisition processes.</t>
  </si>
  <si>
    <t>P.EM.1</t>
  </si>
  <si>
    <t xml:space="preserve">Ascertain that:
- the SOC has (or has access to through HR) defined processes for recruitment, talent acquisition and formation management;
- the (budgetary) thresholds for recruitment and talent acquisition activities have been identified.
</t>
  </si>
  <si>
    <t>Ascertain that:
- differences in current and desired staffing are clear, also at role level;
- recruitment and talent acquisition are conducted according to their respective policies;
- where necessary, corrective actions have been taken to maintain or improve staffing levels.</t>
  </si>
  <si>
    <t>Do you use external employees / contractors in your SOC?</t>
  </si>
  <si>
    <t>Does the current size of the SOC meet FTE requirements?</t>
  </si>
  <si>
    <t>Yes, included in P.EM.1.</t>
  </si>
  <si>
    <t>Does the SOC meet requirements for internal to external employee FTE ratio?</t>
  </si>
  <si>
    <t>Does the SOC meet requirements for internal to external employee skillset?</t>
  </si>
  <si>
    <t>Are all positions filled?</t>
  </si>
  <si>
    <t>1.6</t>
  </si>
  <si>
    <t>Do you have a recruitment process in place?</t>
  </si>
  <si>
    <t>1.7</t>
  </si>
  <si>
    <t>Do you have a talent acquisition process in place?</t>
  </si>
  <si>
    <t>1.8</t>
  </si>
  <si>
    <t>Do you formally differentiate roles within the SOC?</t>
  </si>
  <si>
    <t>Yes, included in P.RO.1</t>
  </si>
  <si>
    <r>
      <t xml:space="preserve">The SOC hierarchy is role-based, with roles defined for all relevant activities. The SOC hierarchy is broken down into a tiered structure. The roles are reviewed at least annually.
</t>
    </r>
    <r>
      <rPr>
        <b/>
        <i/>
        <sz val="11"/>
        <color theme="1"/>
        <rFont val="Calibri"/>
        <family val="2"/>
        <scheme val="minor"/>
      </rPr>
      <t xml:space="preserve">Points to consider
</t>
    </r>
    <r>
      <rPr>
        <i/>
        <sz val="11"/>
        <color theme="1"/>
        <rFont val="Calibri"/>
        <family val="2"/>
        <scheme val="minor"/>
      </rPr>
      <t>The number and depth of roles (including levels) should be based on the size and complexity of the SOC, the scope of service delivery, and the desired and agreed upon quality of service. 
Service support, depending on the SOC business model, may also be part of an employee training program. See T.OS.3.</t>
    </r>
  </si>
  <si>
    <t>P.RO.1</t>
  </si>
  <si>
    <t>Ascertain that:
- based on the scope of the SOC service, tiered roles are defined to cover at least the following aspects:
--- Role description
--- Role tasks
--- Role responsibilities
--- Role expectations
--- Required technical skills
--- Required soft skills
--- Required educational level
--- Required or preferred certifications
- the role hierarchy is documented (for example, in an organizational chart/role description);
- the frequency of roles and tiers review is defined.</t>
  </si>
  <si>
    <t xml:space="preserve">Ascertain that:
- the tiered role hierarchy has been implemented in the SOC organization;
- roles have been reviewed and updated in a timely manner;
- adjustments to roles in response to review results have been demonstrably made.
</t>
  </si>
  <si>
    <t>Please specify:
- Security Analyst
- Security Engineer
- Security Specialist
- Security Architect
- Threat Intelligence Analyst
- Data Scientist
- SOC Manager
- Team Leader
- Incident Handler
- Incident Manager
- Penetration Tester</t>
  </si>
  <si>
    <t>Do you differentiate tiers within these roles?</t>
  </si>
  <si>
    <t>No, refer to sheet scope clarification nr.3.</t>
  </si>
  <si>
    <t>Is there a role-based hierarchy in your SOC?</t>
  </si>
  <si>
    <t>Have you formally documented all SOC roles?</t>
  </si>
  <si>
    <t>Please specify:
- Role description
- Role tasks
- Role responsibilities
- Role expectations
- Required technical skills
- Required soft skills
- Required educational level
- Required or preferred certifications</t>
  </si>
  <si>
    <t>Are responsibilities for each role understood?</t>
  </si>
  <si>
    <t>2.8</t>
  </si>
  <si>
    <t>Have you documented career progression requirements for each of these roles?</t>
  </si>
  <si>
    <t>2.9</t>
  </si>
  <si>
    <t>Do you regularly revise or update the role descriptions?</t>
  </si>
  <si>
    <t>2.10</t>
  </si>
  <si>
    <t>People management</t>
  </si>
  <si>
    <t>Do you have a job rotation plan in place?</t>
  </si>
  <si>
    <t>Yes, included in P.PE.1</t>
  </si>
  <si>
    <r>
      <t xml:space="preserve">(HR) processes support the recruitment, screening, rotation and development of SOC employees.
</t>
    </r>
    <r>
      <rPr>
        <b/>
        <i/>
        <sz val="11"/>
        <color theme="1"/>
        <rFont val="Calibri"/>
        <family val="2"/>
        <scheme val="minor"/>
      </rPr>
      <t xml:space="preserve">Points to consider
</t>
    </r>
    <r>
      <rPr>
        <i/>
        <sz val="11"/>
        <color theme="1"/>
        <rFont val="Calibri"/>
        <family val="2"/>
        <scheme val="minor"/>
      </rPr>
      <t>It stands to reason that a SOC will use company-wide HR-processes. In assessing these, the scope of the audit should be maintained. If general policies are followed, ensure their alignment with the SOC's roles.
For external SOC employees, verify that HR policies address, at a minimum, on- and offboarding (including screening and return/revocation of access to company resources).</t>
    </r>
  </si>
  <si>
    <t>P.PE.1</t>
  </si>
  <si>
    <t>Ascertain that:
- HR policy has been established and promulgated, covering at least the following aspects:
--- promotion
--- diversity
--- talent development
--- periodical rotation
--- on-boarding 
--- periodical evaluation
--- screening of new employees
--- periodical re-screening of employees
--- teambuilding
--- knowledge development and sharing
- HR policies are periodically reviewed and updated;. 
- employees are facilitated in their study and knowledge needs through training, education and/or certifications;
- for SOC employees, there is a budget, in money and time, for educational activities appropriate to their tiered role.</t>
  </si>
  <si>
    <t>Ascertain that:
- on- and offboarding procedures have been followed;
- new employees are screened and renewal of screening occurs in a timely manner;
- employees have demonstrably completed courses or training (possibly completed with an examination);
- knowledge is shared in both formal and informal ways (e.g. training on the job and a knowledgebase).</t>
  </si>
  <si>
    <t>Do you have a career progression process in place?</t>
  </si>
  <si>
    <t>Do you have a talent management process in place?</t>
  </si>
  <si>
    <t>Do you have team diversity goals?</t>
  </si>
  <si>
    <t>Do you perform a periodic evaluation of SOC employees?</t>
  </si>
  <si>
    <t>Do you have a 'new hire' process in place?</t>
  </si>
  <si>
    <t>Are all SOC employees subjected to screening?</t>
  </si>
  <si>
    <t>Do you measure employee satisfaction for improving the SOC?</t>
  </si>
  <si>
    <t>Yes, included in P.PE.2</t>
  </si>
  <si>
    <r>
      <t xml:space="preserve">Employee satisfaction is measured and used to improve HR-policies and the SOC working environment.
</t>
    </r>
    <r>
      <rPr>
        <b/>
        <i/>
        <sz val="11"/>
        <color theme="1"/>
        <rFont val="Calibri"/>
        <family val="2"/>
        <scheme val="minor"/>
      </rPr>
      <t>Points to consider</t>
    </r>
    <r>
      <rPr>
        <i/>
        <sz val="11"/>
        <color theme="1"/>
        <rFont val="Calibri"/>
        <family val="2"/>
        <scheme val="minor"/>
      </rPr>
      <t xml:space="preserve">
It stands to reason that a SOC will use company-wide HR-processes. In assessing these, the scope of the audit should be maintained. If general policies are followed, ensure their alignment with the SOC's roles.</t>
    </r>
  </si>
  <si>
    <t>P.PE.2</t>
  </si>
  <si>
    <t>Ascertain that an employee satisfaction survey (or similar measurement method) is defined in HR policy.</t>
  </si>
  <si>
    <t>Ascertain that an employee satisfaction survey has been conducted, that the SOC actively participates in the survey, and that both company-wide and SOC-specific improvements are communicated and, if necessary, implemented.</t>
  </si>
  <si>
    <t>Are there regular 1-on-1 meetings between the SOC manager and the employees?</t>
  </si>
  <si>
    <t>Do you perform regular teambuilding exercises?</t>
  </si>
  <si>
    <t>Knowledge management</t>
  </si>
  <si>
    <t>Do you have a formal knowledge management process in place?</t>
  </si>
  <si>
    <t>Yes, included in P.KN.1</t>
  </si>
  <si>
    <r>
      <t xml:space="preserve">The SOC uses a formalized knowledge management process, which is used in employee development and is periodically reviewed and re-evaluated. The knowledge management process shall include at least the following aspects:
- hard skills;
- soft skills;
- supporting tooling and its effective use;
- knowledge development needs;
- learning interventions;
- knowledge sharing;
- maintenance of a skills matrix.
</t>
    </r>
    <r>
      <rPr>
        <b/>
        <i/>
        <sz val="11"/>
        <color theme="1"/>
        <rFont val="Calibri"/>
        <family val="2"/>
        <scheme val="minor"/>
      </rPr>
      <t xml:space="preserve">
Points to consider
</t>
    </r>
    <r>
      <rPr>
        <i/>
        <sz val="11"/>
        <color theme="1"/>
        <rFont val="Calibri"/>
        <family val="2"/>
        <scheme val="minor"/>
      </rPr>
      <t>The list of aspects covered should be relevant and complete based on the scope of the SOC services and the desired quality of the service.
Furthermore, depending on size and proportionality, the SOC should implement dynamic skill assessments. These periodical skill assessments enable the SOC to maintain insight in development opportunities and use the results in employee development.
The formalization of knowledge management tooling depends on size, context and proportionality as well. SharePoint, for instance, could be used for smaller SOC's, however for larger or more complex SOC's this would not necessary be adequate.</t>
    </r>
  </si>
  <si>
    <t>P.KN.1</t>
  </si>
  <si>
    <t>Ascertain that:
- a knowledge management process has been defined that covers all the aspects mentioned;
- the frequency of assessment has been established in a policy;
- a matrix of skills has been established based on current knowledge needs.</t>
  </si>
  <si>
    <t>Ascertain that:
- the knowledge management process has been reviewed and approved as set out in the assessment frequency;
- learning interventions have been used as outlined in the knowledge management process and as required by employee development needs;
- the skills matrix has been reviewed, updated and modified as necessary to meet current and future needs;
- knowledge management tooling has been implemented and is equipped to the scope of the SOC service and the desired quality of service;
- SOC staff and staff with interest have access to the knowledge management tooling.</t>
  </si>
  <si>
    <t>SOC skill matrix:</t>
  </si>
  <si>
    <t>- Does the skill matrix cover hard skills?
- Does the skill matrix cover soft skills?
- Is the skill matrix fully covered by current SOC personnel?
- Is a skill assessment regularly carried out?
- Are the results from skill assessments used for team and personal improvement?
- Is the skill assessment process regularly updated with new skills?</t>
  </si>
  <si>
    <t>4.2.1 - 4.2.6</t>
  </si>
  <si>
    <t>SOC knowledge matrix:</t>
  </si>
  <si>
    <t>- Does the knowledge matrix cover all employees?
- Does the knowledge matrix cover all relevant knowledge areas?
- Is the knowledge matrix fully covered by current SOC personnel?
- Is the knowledge matrix used to determine training and education needs?
-Is the knowledge matrix regularly updated?</t>
  </si>
  <si>
    <t>4.3.1 - 4.3.5</t>
  </si>
  <si>
    <t>Do you regularly assess and revise the knowledge management process?</t>
  </si>
  <si>
    <t>Is there effective tooling in place to support knowledge documentation and distribution?</t>
  </si>
  <si>
    <t>Training and education</t>
  </si>
  <si>
    <t>Do you have a training program in place?</t>
  </si>
  <si>
    <t>Please specify:
- Training on the Job
- Product-specific training
- Internal company training
- Role-based specific training
- Soft-skill training 
- Formal education</t>
  </si>
  <si>
    <t>Do you have a certification program in place?</t>
  </si>
  <si>
    <t>Please specify:
- Internal certification track
- External certification track
- Re-certification track (continuous education)</t>
  </si>
  <si>
    <t>Is the training and certification program connected to evaluation and career progression?</t>
  </si>
  <si>
    <t>Is there a reserved budget for education and training?</t>
  </si>
  <si>
    <t>Is there a reserved amount of time for education and training?</t>
  </si>
  <si>
    <t>5.7</t>
  </si>
  <si>
    <t>Do you have regular workshops for knowledge development?</t>
  </si>
  <si>
    <t>5.8</t>
  </si>
  <si>
    <t>Do you regularly revise and update the training and certification programs?</t>
  </si>
  <si>
    <t>5.9</t>
  </si>
  <si>
    <t>Managed and measured</t>
  </si>
  <si>
    <t xml:space="preserve">Please specify identified SOC management elements:
</t>
  </si>
  <si>
    <t>Operations and Facilities</t>
  </si>
  <si>
    <t>No, refer to sheet scope clarification nr.4.</t>
  </si>
  <si>
    <t xml:space="preserve">N/A
</t>
  </si>
  <si>
    <t>Do you have standard operating procedures?</t>
  </si>
  <si>
    <t>Yes, included in P.OP.1</t>
  </si>
  <si>
    <t>P.OP.1</t>
  </si>
  <si>
    <t xml:space="preserve">Ascertain that:
- SOPs, checklists and an operational SOC manual are defined in accordance with the scope of the SOC service and the desired quality of service;
- policies define the review and update frequency;
- procedures for maintaining workflows are in place.
</t>
  </si>
  <si>
    <t>Ascertain that:
- SOPs and the SOC's operations manual have been reviewed and updated in accordance with policy frequency;
- a completed checklist is dated and initialed by a handler;
- implemented workflows, the handbook and SOPS are used by SOC staff and support the effectiveness of the SOC.</t>
  </si>
  <si>
    <t>Do you use checklists for recurring activities?</t>
  </si>
  <si>
    <t>Do you use documented workflows?</t>
  </si>
  <si>
    <t>Do you have a SOC operational handbook?</t>
  </si>
  <si>
    <t>How well is the configuration management process integrated in the SOC?</t>
  </si>
  <si>
    <t>Yes, included in P.OP.2</t>
  </si>
  <si>
    <r>
      <t xml:space="preserve">The SOC aligns with the processes for IT services management (ITIL):
- incident management;
- change management;
- problem management; 
- configuration and resource management.
</t>
    </r>
    <r>
      <rPr>
        <b/>
        <i/>
        <sz val="11"/>
        <color theme="1"/>
        <rFont val="Calibri"/>
        <family val="2"/>
        <scheme val="minor"/>
      </rPr>
      <t xml:space="preserve">Points to consider
</t>
    </r>
    <r>
      <rPr>
        <i/>
        <sz val="11"/>
        <color theme="1"/>
        <rFont val="Calibri"/>
        <family val="2"/>
        <scheme val="minor"/>
      </rPr>
      <t>Depending on the SOC maturity, complexity and size level (proportionality), the list of processes can be expanded. 
It is possible that the SOC is not aligned with all or part of the ITIL processes. In that case, check whether relevant signals (e.g., security incidents) are transmitted to the SOC for use in monitoring and response actions.</t>
    </r>
  </si>
  <si>
    <t>P.OP.2</t>
  </si>
  <si>
    <t>Ascertain that:
- policies include that the SOC conforms to the stated IT services management processes;
- listed IT services management processes are included in the SOC operations documentation.</t>
  </si>
  <si>
    <t>Ascertain that:
- inspection of an incident concerning the SOC, demonstrable from registration to settlement and resolution;
- inspection of an implemented change concerning the SOC, demonstrable from registration up to and including execution and closing;
- inspection of a problem concerning the SOC, demonstrable from registration through processing and resolution; 
- Inspection (of the link) of the SIEM to the configuration and resource management or CMDB.</t>
  </si>
  <si>
    <t>How well is the change management process integrated in the SOC?</t>
  </si>
  <si>
    <t>How well is the problem management process integrated in the SOC?</t>
  </si>
  <si>
    <t>How well is the incident management process integrated in the SOC?</t>
  </si>
  <si>
    <t>How well is the asset management process integrated in the SOC?</t>
  </si>
  <si>
    <t>Do you have a dedicated physical SOC location?</t>
  </si>
  <si>
    <t>2.11</t>
  </si>
  <si>
    <t>Yes, included in P.OP.3</t>
  </si>
  <si>
    <t>SOC activities such as analysis can be performed on the production enterprise network but are controlled based on logical access management or by logical or physical network separation.
SOC staff use specific hardware and software for threat or incident analysis, monitoring and responding to them.</t>
  </si>
  <si>
    <t>P.OP.3</t>
  </si>
  <si>
    <t>Ascertain that:
- policies define what activities may take place on regular corporate networks and what activities must take place in separate environments;
- process description logical access management is described;
- architecture principles for logical/physical separation of networks are described;
- a catalog of SOC specific hardware and software in use has been established, including their purpose in relation to the scope of the SOC service.</t>
  </si>
  <si>
    <t>Ascertain that:
- prescribed architecture principles are implemented (e.g., in a PSA);
- evidence of implementation of the logical access management process (e.g., SOC management approval);
- defined hardware and software is used (by inspection) in practice and supports the effectiveness of the SOC.</t>
  </si>
  <si>
    <t>Do you have a dedicated network for the SOC?</t>
  </si>
  <si>
    <t>2.12</t>
  </si>
  <si>
    <t>Do you have physical access control to the SOC location?</t>
  </si>
  <si>
    <t>2.13</t>
  </si>
  <si>
    <t>No, refer to sheet scope clarification nr.5.</t>
  </si>
  <si>
    <t>No, refer to sheet scope clarification nr.6.</t>
  </si>
  <si>
    <t>Do you have specialized analyst workstations?</t>
  </si>
  <si>
    <t>2.16</t>
  </si>
  <si>
    <t>Do you use shift schedules?</t>
  </si>
  <si>
    <t>2.17</t>
  </si>
  <si>
    <t>Yes, included in P.OP.4</t>
  </si>
  <si>
    <t>SOC employees work in shifts and use transfer documentation and shift schedules.</t>
  </si>
  <si>
    <t>P.OP.4</t>
  </si>
  <si>
    <t>Ascertain that:
- shift procedures, including scheduling and handover, are defined as part of the SOC operations manual.</t>
  </si>
  <si>
    <t>Ascertain that:
- shift schedules are in use, up to date, and modified as necessary to suit conditions;
- hand-over sheets are present.</t>
  </si>
  <si>
    <t>Do you have a shift log?</t>
  </si>
  <si>
    <t>2.18</t>
  </si>
  <si>
    <t>Do you have a formally described shift turnover procedure?</t>
  </si>
  <si>
    <t>2.19</t>
  </si>
  <si>
    <t>Do you have a daily SOC operational stand-up?</t>
  </si>
  <si>
    <t>2.20</t>
  </si>
  <si>
    <t>Yes, included in P.OP.5</t>
  </si>
  <si>
    <t>The SOC uses procedures to plan and align activities for the upcoming period (e.g., daily scrum stand-ups).</t>
  </si>
  <si>
    <t>P.OP.5</t>
  </si>
  <si>
    <t>Ascertain that:
- stand-up meetings or similar meetings are defined in policy or handbook;
- a frequency of meetings has been established, as well as the planning period between meetings.</t>
  </si>
  <si>
    <t>Ascertain that:
- brief reports are made of stand-up meetings;
- where necessary, actions are taken to align activities and maintain priorities. There is reporting of this (e.g., in the form of an annual plan).</t>
  </si>
  <si>
    <t>Do you have stand-by arrangements with employees within the SOC?</t>
  </si>
  <si>
    <t>2.21</t>
  </si>
  <si>
    <t>Do you have a Document Management System in place?</t>
  </si>
  <si>
    <t>2.22</t>
  </si>
  <si>
    <t>Yes, included in P.KN.3</t>
  </si>
  <si>
    <t>Do you have a knowledge &amp; collaboration platform in place?</t>
  </si>
  <si>
    <t>2.23</t>
  </si>
  <si>
    <t>Use Case Management</t>
  </si>
  <si>
    <t>Is there a use case management process or framework in place?</t>
  </si>
  <si>
    <t>Yes, included in P.US.1</t>
  </si>
  <si>
    <t>A use case management process is in place that covers the entire use case life cycle and is proactively conveyed to relevant stakeholders as a control tool. The use case management process includes at least the following aspects:
- functional and technical documentation of the use case;
- stakeholder involvement and approval;
- top-down use case development and testing process;
- use-case requirements, including the relationship between use-case drivers and low-level operation;
- metrics for use-case efficiency and effectiveness and continuous use-case improvement;
- classification and prioritization of use-case risks;
- mandatory evaluation and updating of use cases;
- decommissioning of use cases.
Use cases are used for a structured approach to security monitoring. In essence, use cases describe manifestations of threats from a high level (the modus operandi of the cybercriminals) to the lowest level (concrete security events in the infrastructure such as exploits, failed logins, and so on). Use cases also describe follow-up actions (incident response) and are linked to business drivers to show how security monitoring can reduce risks in the organization.</t>
  </si>
  <si>
    <t>P.US.1</t>
  </si>
  <si>
    <t>Ascertain that:
- a use case management process is defined that includes the listed aspects.
- use cases are documented and follow a life cycle management procedure or framework (based, for example, on MaGMa framework and relationship to the Lockheed Martin Cyber Kill Chain or the MITRE ATT&amp;CK);
- documentation of use case development and testing is available;
- technical and functional documentation supports the design and operation of use cases.</t>
  </si>
  <si>
    <t>Ascertain that:
- a prioritized risk-classified use case inventory is present;
- there are use cases for (not limited to) phishing, DDOS, brute force attacks (such as password spraying), malware, lateral movement and ransomware analysis and response;
- the efficiency and effectiveness of use cases is measured and applied to the improvement of use cases;
- security incidents are created in response to a use case and followed up on; 
- use-case lifecycle management is performed as defined;
- stakeholders are proactively informed about use-case management.</t>
  </si>
  <si>
    <t>Are use cases formally documented?</t>
  </si>
  <si>
    <t>Are use cases approved by relevant stakeholders?</t>
  </si>
  <si>
    <t>Is the use case management process aligned with other important processes?</t>
  </si>
  <si>
    <t>Are use cases created using a standardized process?</t>
  </si>
  <si>
    <t>Are use cases created using a top-down approach?</t>
  </si>
  <si>
    <t>Can use cases be traced from high-level drivers to low-level implementation?</t>
  </si>
  <si>
    <t>Can use cases be traced from low-level implementation to high-level drivers?</t>
  </si>
  <si>
    <t>Do you perform tests to verify correct use case operation?</t>
  </si>
  <si>
    <t>Are use cases measured for implementation and effectiveness?</t>
  </si>
  <si>
    <t>4.10</t>
  </si>
  <si>
    <t>Are use cases scored and prioritized based on risk levels?</t>
  </si>
  <si>
    <t>4.11</t>
  </si>
  <si>
    <t>Are use cases regularly revised and updated?</t>
  </si>
  <si>
    <t>4.12</t>
  </si>
  <si>
    <t>Outsourcing controls</t>
  </si>
  <si>
    <t>Has functional ownership of the solution been formally assigned?</t>
  </si>
  <si>
    <t>1.1.1</t>
  </si>
  <si>
    <t>Yes, included in T.OS.1</t>
  </si>
  <si>
    <t>Functional ownership of SOC technologies, operations and services is assigned and communicated to stakeholders.</t>
  </si>
  <si>
    <t>T.OS.1</t>
  </si>
  <si>
    <t xml:space="preserve">Ascertain that
- a functional owner has been designated and communicated to involved, the designation has been ratified by management; 
- the span of control is defined and includes the relevant SOC technologies, services and activities;
- the mandate of the functional owner has been defined (e.g., in a mandate decision).
</t>
  </si>
  <si>
    <t xml:space="preserve">Ascertain that the functional owner is aware of their ownership and understands the depth and breadth of their ownership. Functional ownership is evidenced by recorded activities such as improvement plans, work performed, monitoring and reporting. </t>
  </si>
  <si>
    <t>Has technical ownership of the solution been formally assigned?</t>
  </si>
  <si>
    <t>1.1.2</t>
  </si>
  <si>
    <t>Yes, included in T.OS.2</t>
  </si>
  <si>
    <t>All SOC components are assigned to an owner, have a service level, and are managed through service level management processes.</t>
  </si>
  <si>
    <t>T.OS.2</t>
  </si>
  <si>
    <t xml:space="preserve">Ascertain that:
- SOC components have been defined, identified and have an owner; 
- service levels have been assigned to the individual components and to the SOC services as a whole based on the generic service level management process.
</t>
  </si>
  <si>
    <t>Has the solution been technically described?</t>
  </si>
  <si>
    <t>1.2.1</t>
  </si>
  <si>
    <t>Yes, included in T.OS.3</t>
  </si>
  <si>
    <r>
      <t xml:space="preserve">SOC services are described from a technical and functional point of view, based on prevailing enterprise architectural principles and the supplier's documentation. 
</t>
    </r>
    <r>
      <rPr>
        <b/>
        <i/>
        <sz val="11"/>
        <color theme="1"/>
        <rFont val="Calibri"/>
        <family val="2"/>
        <scheme val="minor"/>
      </rPr>
      <t xml:space="preserve">Points to consider
</t>
    </r>
    <r>
      <rPr>
        <i/>
        <sz val="11"/>
        <color theme="1"/>
        <rFont val="Calibri"/>
        <family val="2"/>
        <scheme val="minor"/>
      </rPr>
      <t>If the SOC is fully or partially outsourced, ascertain that the internal support function has sufficient staff who are adequately trained and have up-to-date knowledge of SOC components.</t>
    </r>
  </si>
  <si>
    <t>T.OS.3</t>
  </si>
  <si>
    <t xml:space="preserve">Ascertain that:
- defined SOC services are described both technically and functionally and are aligned with architectural principles;
- baseline configurations have been defined and are in accordance with organizational security policies and SOC services.
</t>
  </si>
  <si>
    <t xml:space="preserve">See design.
</t>
  </si>
  <si>
    <t>Has the solution been functionally described?</t>
  </si>
  <si>
    <t>1.2.2</t>
  </si>
  <si>
    <t>Yes, included in T.OS.3 &amp; B.GO.1</t>
  </si>
  <si>
    <t>Is there dedicated personnel for support?</t>
  </si>
  <si>
    <t>1.3.1</t>
  </si>
  <si>
    <t>Yes, included in P.RO.1 and T.OS.4</t>
  </si>
  <si>
    <t>SOC components have valid and relevant support contracts. Vendor support shall be provided by trained and/or certified personnel as specified in the support contracts.</t>
  </si>
  <si>
    <t>T.OS.4</t>
  </si>
  <si>
    <t>Ascertain that:
- SOC components are included in a support contract with the vendor matching the SOC service scope, SOC configuration (internal/external/hybrid) and support quality;
- support contracts include that personnel have the appropriate qualifications.</t>
  </si>
  <si>
    <t xml:space="preserve">Ascertain that:
- the support contract is managed and monitored (e.g., for utilization) and reports are reviewed by contract management.
</t>
  </si>
  <si>
    <t>Is the personnel for support formally trained?</t>
  </si>
  <si>
    <t>1.3.2</t>
  </si>
  <si>
    <t>Is the personnel for support certified?</t>
  </si>
  <si>
    <t>1.3.3</t>
  </si>
  <si>
    <t>Is there a support contract for the solution?</t>
  </si>
  <si>
    <t>1.3.4</t>
  </si>
  <si>
    <r>
      <t>SOC outsourcing is done on the basis of valid and applicable contractual agreements, in accordance with (inter)national laws  and regulations or legal frameworks, the scope of the SOC service and the desired quality of the service.</t>
    </r>
    <r>
      <rPr>
        <b/>
        <sz val="11"/>
        <color theme="1"/>
        <rFont val="Calibri"/>
        <family val="2"/>
        <scheme val="minor"/>
      </rPr>
      <t xml:space="preserve">
</t>
    </r>
    <r>
      <rPr>
        <sz val="11"/>
        <color theme="1"/>
        <rFont val="Calibri"/>
        <family val="2"/>
        <scheme val="minor"/>
      </rPr>
      <t xml:space="preserve">
</t>
    </r>
    <r>
      <rPr>
        <b/>
        <i/>
        <sz val="11"/>
        <color theme="1"/>
        <rFont val="Calibri"/>
        <family val="2"/>
        <scheme val="minor"/>
      </rPr>
      <t xml:space="preserve">Points to consider
</t>
    </r>
    <r>
      <rPr>
        <i/>
        <sz val="11"/>
        <color theme="1"/>
        <rFont val="Calibri"/>
        <family val="2"/>
        <scheme val="minor"/>
      </rPr>
      <t>When conducting testing activities, the applicable legal and regulatory frameworks (as identified in B.PR.2) and the contractual scope must be taken into account.</t>
    </r>
  </si>
  <si>
    <t>T.OS.5</t>
  </si>
  <si>
    <t>Ascertain that the contracts cover the outsourced service or component of the SOC, including (not limited to):
- outsourced services and components;
- service levels and reporting on service levels;
- assurance reporting and certification;
- access and skills management;
- backups, disaster recovery and testing procedures;
- functional and technical service descriptions and architecture; 
- staffing and service hours, including response, response and escalation guidelines;
- incident reporting, classification and response management procedures;
- contracts have been tested for compliance with (inter)national laws and regulations prior to contracting;
- contracts have been tested for compliance with the organization's outsourcing policy.</t>
  </si>
  <si>
    <t xml:space="preserve">Ascertain that:
- contracts and supporting documentation have been approved in a legally binding manner with fiat of Legal Affairs.
- reports on service levels are provided and monitored;
- backups, disaster recovery and testing procedures are  performed;
- functional and technical service descriptions and architecture principles are followed; 
- incident reporting, classification and response management procedures are followed.
</t>
  </si>
  <si>
    <t>SIEM Tooling</t>
  </si>
  <si>
    <t>Is there high availability (HA) in place for the solution?</t>
  </si>
  <si>
    <t>1.4.1</t>
  </si>
  <si>
    <t>Yes, included in T.SI.1</t>
  </si>
  <si>
    <t>T.SI.1</t>
  </si>
  <si>
    <t>Ascertain that:
- The SIEM design includes the various capabilities;
- the architecture documentation supports the functional and technical SIEM documentation.</t>
  </si>
  <si>
    <t>Ascertain that:
- SIEM configuration works according to documentation and supports the capabilities;
- SIEM capabilities are presented (e.g., via a dashboard, overview, or report).</t>
  </si>
  <si>
    <t>Is there data backup / replication in place for the solution?</t>
  </si>
  <si>
    <t>1.4.2</t>
  </si>
  <si>
    <t>Is there configuration backup / replication in place for the solution?</t>
  </si>
  <si>
    <t>1.4.3</t>
  </si>
  <si>
    <t>Is there a Disaster Recovery plan in place for this solution?</t>
  </si>
  <si>
    <t>1.4.4</t>
  </si>
  <si>
    <t>Is the Disaster Recovery plan regularly tested?</t>
  </si>
  <si>
    <t>1.4.5</t>
  </si>
  <si>
    <t>Is there a separate development / test environment for this solution?</t>
  </si>
  <si>
    <t>1.4.6</t>
  </si>
  <si>
    <t>Yes, included in T.SI.2 &amp; P.OP.2</t>
  </si>
  <si>
    <t>Changes and upgrades relating to the SIEM are implemented using a formal change management process.</t>
  </si>
  <si>
    <t>T.SI.2</t>
  </si>
  <si>
    <t xml:space="preserve">Ascertain that:
- SIEM is integrated into the formal change management process;
- change and upgrade polices have been defined.
</t>
  </si>
  <si>
    <t>Ascertain that:
- changes to the SIEM have been made in accordance with the formal change management process;
- an RFC for a SIEM change has been created and registered;
- an impact analysis of the SIEM change has been performed;
- a current and relevant roll-back plan is in place in case of service degradation.</t>
  </si>
  <si>
    <t>Is access to the solution limited to authorized personnel?</t>
  </si>
  <si>
    <t>1.5.1</t>
  </si>
  <si>
    <t>Yes, included in T.SI.3</t>
  </si>
  <si>
    <t>T.SI.3</t>
  </si>
  <si>
    <t>Are access rights regularly reviewed and revoked if required?</t>
  </si>
  <si>
    <t>1.5.2</t>
  </si>
  <si>
    <t>The confidentiality and integrity of SIEM data are ensured through logical access control, security measures, and data quality control, including network connections and data nodes.</t>
  </si>
  <si>
    <t>Ascertain that:
- SIEM baselines for security and access are defined;
- baselines for network and node traffic are defined;
- safeguards to ensure log integrity are defined;
- data validation controls are defined;
- access controls are defined and based on the need to know principle and the least privilege principle.</t>
  </si>
  <si>
    <t>IDPS Tooling</t>
  </si>
  <si>
    <t>2.1.1</t>
  </si>
  <si>
    <t>2.1.2</t>
  </si>
  <si>
    <t>2.2.1</t>
  </si>
  <si>
    <t>2.2.3</t>
  </si>
  <si>
    <t>2.3.1</t>
  </si>
  <si>
    <t>Yes, included in T.OS.4</t>
  </si>
  <si>
    <t>2.3.2</t>
  </si>
  <si>
    <t>2.3.3</t>
  </si>
  <si>
    <t>2.3.4</t>
  </si>
  <si>
    <t>2.4.1</t>
  </si>
  <si>
    <t>Yes, included in T.IT.1</t>
  </si>
  <si>
    <t>T.IT.1</t>
  </si>
  <si>
    <t>Ascertain that:
- The IDPS design includes the various capabilities;
- the architecture documentation supports the functional and technical IDPS documentation.</t>
  </si>
  <si>
    <t>Ascertain that:
- IDPS configuration works according to documentation and supports the capabilities;
- IDPS capabilities are presented (e.g., via a dashboard, overview, or report).</t>
  </si>
  <si>
    <t>2.4.2</t>
  </si>
  <si>
    <t>2.4.3</t>
  </si>
  <si>
    <t>2.4.4</t>
  </si>
  <si>
    <t>2.4.5</t>
  </si>
  <si>
    <t>2.4.6</t>
  </si>
  <si>
    <t>Yes, included in T.IT.2</t>
  </si>
  <si>
    <t>Changes and upgrades relating to the IDPS are implemented using a formal change management process.</t>
  </si>
  <si>
    <t>T.IT.2</t>
  </si>
  <si>
    <t>Ascertain that:
- IDPS is integrated into the formal change management process;
- change and upgrade polices have been defined.</t>
  </si>
  <si>
    <t>Ascertain that:
- changes to the IDPS have been made in accordance with the formal change management process;
- an RFC for a IDPS change has been created and registered;
- an impact analysis of the IDPS change has been performed;
- a current and relevant roll-back plan is in place in case of service degradation.</t>
  </si>
  <si>
    <t>2.5.1</t>
  </si>
  <si>
    <t>Yes, included in T.IT.3</t>
  </si>
  <si>
    <t>T.IT.3</t>
  </si>
  <si>
    <t>2.5.2</t>
  </si>
  <si>
    <t>The confidentiality and integrity of IDPS data are ensured through logical access control, security measures, and data quality control, including network connections and data nodes.</t>
  </si>
  <si>
    <t>Ascertain that:
- IDPS baselines for security and access are defined;
- baselines for network and node traffic are defined;
- safeguards to ensure log integrity are defined;
- data validation controls are defined;
- access controls are defined and based on the need to know principle and the least privilege principle.</t>
  </si>
  <si>
    <t>Automation &amp; orchestration tooling</t>
  </si>
  <si>
    <t>3.1.1</t>
  </si>
  <si>
    <t>3.1.2</t>
  </si>
  <si>
    <t>3.2.1</t>
  </si>
  <si>
    <t>3.2.2</t>
  </si>
  <si>
    <t>3.3.1</t>
  </si>
  <si>
    <t>3.3.2</t>
  </si>
  <si>
    <t>3.3.3</t>
  </si>
  <si>
    <t>3.3.4</t>
  </si>
  <si>
    <t>3.4.1</t>
  </si>
  <si>
    <t>Yes, included in T.AO.1</t>
  </si>
  <si>
    <t>Automation &amp; Orchestration (A&amp;O) tooling is capable of:
- receiving events from the SIEM system;
- contextualize potential incidents based on:
-- threat intelligence;
-- asset information;
-- user information;
-- vulnerability management;
-- similar historical events.
- automatically update the knowledge base based on event information;
- prioritize security incidents based on the risk score (i.e. MITRE ATT&amp;CK Matrix);
- automated remediation:
-- automatically blocking attackers on the firewall and network;
-- automatically blocking malicious email senders; 
-- automatically quarantine malware and scan endpoints for malware threats.
- provide automated sandboxing of malware samples for comprehensive analysis;
- automated locking and suspension of user accounts or revocation of access rights based on the outcome of an event;
- performing automated ticket creation and workflow support;
- supporting runbooks that enable automated decision making based on predefined parameters.</t>
  </si>
  <si>
    <t>T.AO.1</t>
  </si>
  <si>
    <t>Ascertain that:
- The A&amp;O design includes the various capabilities;
- the architecture documentation supports the functional and technical A&amp;O documentation.</t>
  </si>
  <si>
    <t>Ascertain that:
- A&amp;O configuration works according to documentation and supports the capabilities;
- A&amp;O capabilities are presented (e.g., via a dashboard, overview, or report).</t>
  </si>
  <si>
    <t>3.4.2</t>
  </si>
  <si>
    <t>3.4.3</t>
  </si>
  <si>
    <t>3.4.4</t>
  </si>
  <si>
    <t>3.4.5</t>
  </si>
  <si>
    <t>3.4.6</t>
  </si>
  <si>
    <t>Yes, included in T.AO.2</t>
  </si>
  <si>
    <t>Changes and upgrades relating to A&amp;O are implemented using a formal change management process.</t>
  </si>
  <si>
    <t>T.AO.2</t>
  </si>
  <si>
    <t>Ascertain that:
- A&amp;O is integrated into the formal change management process;
- change and upgrade polices have been defined.</t>
  </si>
  <si>
    <t>Ascertain that:
- changes to the A&amp;O have been made in accordance with the formal change management process;
- an RFC for a A&amp;O change has been created and registered;
- an impact analysis of the A&amp;O change has been performed;
- a current and relevant roll-back plan is in place in case of service degradation.</t>
  </si>
  <si>
    <t>3.5.1</t>
  </si>
  <si>
    <t>Yes, included in T.AO.3</t>
  </si>
  <si>
    <t>T.AO.3</t>
  </si>
  <si>
    <t>3.5.2</t>
  </si>
  <si>
    <t>The confidentiality and integrity of A&amp;O data are ensured through logical access control, security measures, and data quality control, including network connections and data nodes.</t>
  </si>
  <si>
    <t>Ascertain that:
- A&amp;O baselines for security and access are defined;
- baselines for network and node traffic are defined;
- safeguards to ensure log integrity are defined;
- data validation controls are defined;
- access controls are defined and based on the need to know principle and the least privilege principle.</t>
  </si>
  <si>
    <t>Security Analytics tooling</t>
  </si>
  <si>
    <t>T.SA.1</t>
  </si>
  <si>
    <t>Ascertain that:
- The SA design includes the various capabilities;
- the architecture documentation supports the functional and technical SA documentation.</t>
  </si>
  <si>
    <t>Ascertain that:
- SA configuration works according to documentation and supports the capabilities;
- SA capabilities are presented (e.g., via a dashboard, overview, or report).</t>
  </si>
  <si>
    <t>Changes and upgrades relating to SA are implemented using a formal change management process.</t>
  </si>
  <si>
    <t>T.SA.2</t>
  </si>
  <si>
    <t>Ascertain that:
- SA is integrated into the formal change management process;
- change and upgrade polices have been defined.</t>
  </si>
  <si>
    <t>Ascertain that:
- changes to the SA have been made in accordance with the formal change management process;
- an RFC for a SA change has been created and registered;
- an impact analysis of the SA change has been performed;
- a current and relevant roll-back plan is in place in case of service degradation.</t>
  </si>
  <si>
    <t>T.SA.3</t>
  </si>
  <si>
    <t>The confidentiality and integrity of SA data are ensured through logical access control, security measures, and data quality control, including network connections and data nodes.</t>
  </si>
  <si>
    <t>Ascertain that:
- SA baselines for security and access are defined;
- baselines for network and node traffic are defined;
- safeguards to ensure log integrity are defined;
- data validation controls are defined;
- access controls are defined and based on the need to know principle and the least privilege principle.</t>
  </si>
  <si>
    <t>Have you formally described the security monitoring service?</t>
  </si>
  <si>
    <t xml:space="preserve">1.1 </t>
  </si>
  <si>
    <t>Yes, included in S.SM.1, B.CU.1, 2 &amp; 3</t>
  </si>
  <si>
    <r>
      <t xml:space="preserve">Security monitoring (as-a-service) is delivered based on business needs, the scope of the SOC service, the desired quality of service, and includes relevant business assets.
</t>
    </r>
    <r>
      <rPr>
        <b/>
        <i/>
        <sz val="11"/>
        <color theme="1"/>
        <rFont val="Calibri"/>
        <family val="2"/>
        <scheme val="minor"/>
      </rPr>
      <t xml:space="preserve">Points to consider
</t>
    </r>
    <r>
      <rPr>
        <i/>
        <sz val="11"/>
        <color theme="1"/>
        <rFont val="Calibri"/>
        <family val="2"/>
        <scheme val="minor"/>
      </rPr>
      <t>Security Monitoring monitores the following:
- the status of systems;
- the network perimeter for intrusion and exfiltration attempts;
- monitoring of the endpoints in the networks (servers, clients, etc.);
- network and traffic flows and anomalies;
- (un)successful access attempts;
- user actions;
- applications and services;
- behavior relative to baselines (can be host, network and user behavior);
- databases;
- loss of information;
- loss or theft of company assets;
- login attempts from trusted third parties to detect possible breach attempts through the supply chain;
- the physical environment to detect cybersecurity incidents;
- the use of private and public clouds: SAAS, IAAS and PAAS;
- company-owned mobile devices or mobile devices containing corporate information.
To provide a structured approach to security monitoring, use cases are used. In essence, use cases describe manifestations of threats from a high level (the modus operandi of the cybercriminals) to the lowest level (concrete security events in the infrastructure such as exploits, failed logins, and so on). Use cases also describe follow-up actions (incident response) and are linked to business drivers to demonstrate how security monitoring reduces risk in the organization. 
Outsourcing
Should this service be partially or fully outsourced, take into account:
- the overlap with T.OS.1, 2, 3 and 4;
- the impact in defining, measuring, monitoring and reporting the quality of the service;
- whether the scope of the service sufficiently overlaps with the risk-based asset inventory and business needs.
Finally, verify that the vendor's processes are flexible enough to allow for customer-specific implementations and use cases.</t>
    </r>
  </si>
  <si>
    <t>S.SM.1</t>
  </si>
  <si>
    <t xml:space="preserve">Ascertain that:
- the service description is aligned with the service level agreement;
- a risk-based list of assets has been established with input from stakeholders;
- the SOC has defined a service description, which includes at least the following aspects:
-- service scope components;
-- use cases;
-- key performance indicators;
-- quality indicators;
-- service dependencies;
-- service levels;
-- hours of operation;
-- customers and stakeholders of the service.
</t>
  </si>
  <si>
    <t>Ascertain that:
- there is a list of assets to be protected (crown jewels) that has been approved by relevant stakeholders;
- the scope of the service is aligned with business needs and the risk-based inventory of assets;
- Use Cases are operational and tested;
- the service description is fully implemented and aligned with the service level agreement with stakeholders;
- monitored capabilities are reported to stakeholders such as:
-- endpoint and user behavior data
-- network traffic;
-- business applications;
-- cloud traffic;
-- access and identity management data.</t>
  </si>
  <si>
    <t xml:space="preserve">Please specify elements of the security monitoring service document:						
Key performance indicators						
Quality indicators						
Service dependencies						
Service levels						
Hours of operation						
Service customers and stakeholders						</t>
  </si>
  <si>
    <t>Is the service measured for quality?</t>
  </si>
  <si>
    <t>S.SM.1, B.C.1, 2 &amp; 3</t>
  </si>
  <si>
    <t>Is the service measured for service delivery in accordance with service levels?</t>
  </si>
  <si>
    <t>Are customers and/or stakeholders regularly updated about the service?</t>
  </si>
  <si>
    <t>Yes, included in B.CH.1, B.CU.1, 2 &amp; 3</t>
  </si>
  <si>
    <t>B.CH.1, B.CU.1, 2 en 3</t>
  </si>
  <si>
    <t>Is there a contractual agreement between the SOC and the customers?</t>
  </si>
  <si>
    <t>B.CU.1, 2 en 3</t>
  </si>
  <si>
    <t>Is sufficient personnel allocated to the process to ensure required service delivery?</t>
  </si>
  <si>
    <t>No, refer to sheet scope clarification nr.8.</t>
  </si>
  <si>
    <t>Security Incident Management</t>
  </si>
  <si>
    <t>Have you adopted a maturity assessment methodology for Security Incident Management?</t>
  </si>
  <si>
    <t>Yes, included in S.SI.1</t>
  </si>
  <si>
    <t>The SOC uses a maturity model for security incident management.</t>
  </si>
  <si>
    <t>S.SI.1</t>
  </si>
  <si>
    <t>Ascertain that:
- the SOC has incorporated into policy to use a best practice security incident maturity model as part of the security incident management process;
- measurement methods and frequencies have been established.</t>
  </si>
  <si>
    <t>Ascertain that
- the security incident management process has been assessed against the established maturity model and is re-evaluated, per established frequency;
- deviations and general improvements are identified and implemented as necessary.</t>
  </si>
  <si>
    <t>Have you adopted a standard for the Security Incident Management process?</t>
  </si>
  <si>
    <t>Yes, included in S.SI.2</t>
  </si>
  <si>
    <t>The security incident management process is conducted according to industry recognized best practices.</t>
  </si>
  <si>
    <t>S.SI.2</t>
  </si>
  <si>
    <t>Ascertain that:
- the SOC has incorporated into policy to use a best practice security incident management process;
- measurement methods and frequencies have been established.</t>
  </si>
  <si>
    <t>Ascertain that
- the security incident management process has been assessed and is re-evaluated, per established frequency;
- deviations and general improvements are identified and implemented as necessary.</t>
  </si>
  <si>
    <t xml:space="preserve">Have you formally described the security incident management process?
</t>
  </si>
  <si>
    <t>Yes, included in S.SI.3</t>
  </si>
  <si>
    <r>
      <t xml:space="preserve">Security incident management (as-a-service) is delivered according to business needs, includes the scope of the SOC service and the desired quality of service, and includes relevant business resources.
</t>
    </r>
    <r>
      <rPr>
        <b/>
        <i/>
        <sz val="11"/>
        <color theme="1"/>
        <rFont val="Calibri"/>
        <family val="2"/>
        <scheme val="minor"/>
      </rPr>
      <t xml:space="preserve">Points to consider
</t>
    </r>
    <r>
      <rPr>
        <i/>
        <sz val="11"/>
        <color theme="1"/>
        <rFont val="Calibri"/>
        <family val="2"/>
        <scheme val="minor"/>
      </rPr>
      <t>Security Incident Management includes the following procedures:
- incident logging;
- incident investigation;
- resolving incidents;
- escalation;
- collection of evidence;
- change of passwords.
Furthermore, Security Incident Management is capable of the following: 
- avoidance of false positives in the security incident management process;
- priority and severity of the incident;
- categorization of the incident (e.g. the VERIS framework for classification);
- communication for (ongoing) coordination of staff involved in security incident management;
- communication plan and email templates (standardized plans and templates for communication). Includes emergency reachability and outreach to customers); 
- backup communications technology (backup communications technology in the event of failure of primary resources including internet access, email systems and telephones);
- secure communication channels (encrypted and secure communications (including email and telephones) that can be used during incident response));
- escalation to third parties (escalation process to third parties (suppliers, partners, etc.)).
Outsourcing
Should this service be partially or fully outsourced, take into account:
- the overlap with T.OS.1, 2, 3 and 4;
- the impact in defining, measuring, monitoring and reporting the quality of the service;
- whether the scope of the service sufficiently overlaps with the risk-based asset inventory and business needs.
Finally, verify that the vendor's processes are flexible enough to allow for customer-specific implementations and use cases.</t>
    </r>
  </si>
  <si>
    <t>Ascertain that:
- The SOC has a process description of the incident management process, possibly differentiated for the SOC as needed;
- listed capabilities are included in the process description;
- listed procedures are described and adopted.</t>
  </si>
  <si>
    <t>Ascertain that:
- security incidents are recorded;
- involvement of the SOC is evidenced by, for example, a treatment group or a resolution specified by the SOC.</t>
  </si>
  <si>
    <t>Please specify elements of the security incident management document:
Security incident definition
Service levels
Workflow
Decision tree
Hours of operation
Service customers and stakeholders</t>
  </si>
  <si>
    <t>Yes, included in S.SI.2 and B.CU.1, 2 &amp; 3</t>
  </si>
  <si>
    <t>T.SI.2, B.CU.1, 2 &amp; 3</t>
  </si>
  <si>
    <t>S.SM.1, B.CU.1, 2 &amp; 3</t>
  </si>
  <si>
    <t>Security Analysis &amp; Forensics</t>
  </si>
  <si>
    <t>Have you formally described the security analysis &amp; forensics service?</t>
  </si>
  <si>
    <t>Yes, included in S.SA.1</t>
  </si>
  <si>
    <r>
      <t xml:space="preserve">Security analytics &amp; forensics (as-a-service) is delivered as determined by business needs, scope of service and desired quality of service and include relevant business resources.
</t>
    </r>
    <r>
      <rPr>
        <b/>
        <i/>
        <sz val="11"/>
        <color theme="1"/>
        <rFont val="Calibri"/>
        <family val="2"/>
        <scheme val="minor"/>
      </rPr>
      <t xml:space="preserve">Points to consider
</t>
    </r>
    <r>
      <rPr>
        <i/>
        <sz val="11"/>
        <color theme="1"/>
        <rFont val="Calibri"/>
        <family val="2"/>
        <scheme val="minor"/>
      </rPr>
      <t>Security analytics and Forensics includes the following:
- security analytics &amp; forensics handbook and procedures (a handbook that describes security analytics workflows, tools, exceptions, known issues, etc.);
- remote evidence collection (files, disk images, memory dumps, etc. from target systems);
- evidence seizure procedure (in forensic analysis);
- procedure for transportation of evidence;
- procedures for the proper processing of evidence, while maintaining the chain of custody;
- agreements and process arrangements with third parties regarding analytical and forensic activities.</t>
    </r>
    <r>
      <rPr>
        <b/>
        <i/>
        <sz val="11"/>
        <color theme="1"/>
        <rFont val="Calibri"/>
        <family val="2"/>
        <scheme val="minor"/>
      </rPr>
      <t xml:space="preserve">
</t>
    </r>
    <r>
      <rPr>
        <i/>
        <sz val="11"/>
        <color theme="1"/>
        <rFont val="Calibri"/>
        <family val="2"/>
        <scheme val="minor"/>
      </rPr>
      <t xml:space="preserve">
Outsourcing
Should this service be partially or fully outsourced, take into account:
- the overlap with T.OS.1, 2, 3 and 4;
- the impact in defining, measuring, monitoring and reporting the quality of the service;
- whether the scope of the service sufficiently overlaps with the risk-based asset inventory and business needs.
Finally, verify that the vendor's processes are flexible enough to allow for customer-specific implementations and use cases.</t>
    </r>
  </si>
  <si>
    <t>S.SA.1</t>
  </si>
  <si>
    <t xml:space="preserve">Ascertain that the SOC has a described process description security analytics and forensics and that it has described procedures for the enumerated capabilities, such as:  
- seizure of evidence (in forensic analysis);
- transportation of evidence;
- the proper processing of evidence, while maintaining the chain of custody.
There are described agreements and process arrangements with third parties regarding analytical and forensic activities.
</t>
  </si>
  <si>
    <t xml:space="preserve">Ascertain that there are reports regarding (not limited to):
- forensic investigations;
- security analyses;
- process report of secured data (hard drive, USB stick etc.).
</t>
  </si>
  <si>
    <t>Please specify elements of the security analysis service document:	
Key performance indicators
Quality indicators
Service dependencies
Service levels
Hours of operation
Service customers and stakeholders</t>
  </si>
  <si>
    <t>Yes, included in S.SA.1 and B.CU.1, 2 &amp; 3</t>
  </si>
  <si>
    <t>S.SA.1, B.CU.1, 2 &amp; 3</t>
  </si>
  <si>
    <t>T.SA.1, B.CU.1, 2 &amp; 3</t>
  </si>
  <si>
    <t>Threat Intelligence</t>
  </si>
  <si>
    <t>Have you formally described the Threat Intelligence service?</t>
  </si>
  <si>
    <t>Yes, included in S.TI.1</t>
  </si>
  <si>
    <r>
      <t xml:space="preserve">Threat intelligence (as-a-service) is delivered as determined by business needs, scope of service and desired quality of service and include relevant business resources.
</t>
    </r>
    <r>
      <rPr>
        <b/>
        <i/>
        <sz val="11"/>
        <color theme="1"/>
        <rFont val="Calibri"/>
        <family val="2"/>
        <scheme val="minor"/>
      </rPr>
      <t xml:space="preserve">Points to consider
</t>
    </r>
    <r>
      <rPr>
        <i/>
        <sz val="11"/>
        <color theme="1"/>
        <rFont val="Calibri"/>
        <family val="2"/>
        <scheme val="minor"/>
      </rPr>
      <t>Threat Intelligence has the following capabilities:
- tracking the movements of attackers to monitor new tools, tactics, techniques and procedures;
- identification of adversaries based on correlation between intelligence indicators and incidents;
- identification of threats related to attacker groups;
- ability to use past incidents in the threat intelligence process, e.g., linking new IoCs to past threats;
- analyzing trends in threat intelligence IoCs observed within the company;
- automated alerting for threat sightings;
- threat prediction based on information gathered in the threat intelligence process;
- extraction of tactics, techniques and procedures (TTP) from observable information within the infrastructure;
- deduplication of threat information feeds to avoid duplicate events;
- enrichment of information with additional sources for a higher level of confidentiality;
- adding context to the threat information process. Context can include vulnerabilities, criticality of assets, etc;
- prioritization of threat information based on source reliability, sectoral relevance, geographic relevance, timeliness, etc;
- reporting on findings and activities related to threat information;
- forecasting based on trends and incidents;
- analysis of structured information;
- analysis of unstructured information.</t>
    </r>
    <r>
      <rPr>
        <b/>
        <i/>
        <sz val="11"/>
        <color theme="1"/>
        <rFont val="Calibri"/>
        <family val="2"/>
        <scheme val="minor"/>
      </rPr>
      <t xml:space="preserve">
</t>
    </r>
    <r>
      <rPr>
        <i/>
        <sz val="11"/>
        <color theme="1"/>
        <rFont val="Calibri"/>
        <family val="2"/>
        <scheme val="minor"/>
      </rPr>
      <t>Outsourcing
Should this service be partially or fully outsourced, take into account:
- the overlap with T.OS.1, 2, 3 and 4;
- the impact in defining, measuring, monitoring and reporting the quality of the service;
- whether the scope of the service sufficiently overlaps with the risk-based asset inventory and business needs.
Finally, verify that the vendor's processes are flexible enough to allow for customer-specific implementations and use cases.</t>
    </r>
  </si>
  <si>
    <t>S.TI.1</t>
  </si>
  <si>
    <t xml:space="preserve">Ascertain that the SOC has a described process description threat intelligence and that it has described procedures for the enumerated capabilities.
</t>
  </si>
  <si>
    <t>Ascertain that there are reports regarding (not limited to):
-  indicators of compromise (IOCs);
- tactical attacks (e.g. malicious domains, email subjects, or links);
- operational threat intelligence that offers insight, motivations, and objectives (TTP descriptions, triggers, and patterns);
- strategic threat related to global events and movements on the internet, which can damage the cybersecurity of an entire organization.</t>
  </si>
  <si>
    <t>Please specify elements of the Threat Intelligence service document:	
Key performance indicators
Quality indicators
Service dependencies
Service levels
Hours of operation
Service customers and stakeholders</t>
  </si>
  <si>
    <t>Yes, included in S.TI.1 and B.CU.1, 2 &amp; 3</t>
  </si>
  <si>
    <t>Threat Hunting</t>
  </si>
  <si>
    <t>Do you use a standardized threat hunting methodology?</t>
  </si>
  <si>
    <t>Yes, included in S.TH.1</t>
  </si>
  <si>
    <t>The SOC uses a standardized methodology or framework for threat hunting activities.</t>
  </si>
  <si>
    <t>S.TH.1</t>
  </si>
  <si>
    <t>Ascertain that the SOC has established a standardized methodology or framework as the basis for threat hunting activities.</t>
  </si>
  <si>
    <t>Ascertain that
- the threat hunting process has been assessed and is re-evaluated, per established frequency;
- deviations and general improvements are identified and implemented as necessary.</t>
  </si>
  <si>
    <t>Yes, included in S.TH.2</t>
  </si>
  <si>
    <r>
      <t xml:space="preserve">Threat hunting (as-a-service) is delivered as determined by business needs, scope of service and desired quality of service and include relevant business resources.
</t>
    </r>
    <r>
      <rPr>
        <b/>
        <i/>
        <sz val="11"/>
        <color theme="1"/>
        <rFont val="Calibri"/>
        <family val="2"/>
        <scheme val="minor"/>
      </rPr>
      <t xml:space="preserve">Points to consider
</t>
    </r>
    <r>
      <rPr>
        <sz val="11"/>
        <color theme="1"/>
        <rFont val="Calibri"/>
        <family val="2"/>
        <scheme val="minor"/>
      </rPr>
      <t xml:space="preserve">In the service scope and description of Threat Intelligence there are the following components:
- continuous hunting data collection (Continuous collection of information can be used to alert on indicators and to preserve system state);
- custom hunting scripts, tools &amp; dedicated hunting platform;
- historic hunting (Hunting for indicators that may have been present on end-points in the past. Requires some sort of saved state);
- automated hunting &amp; Hunt alerting (Automated alerting based on queries performed in the hunting process)
- outlier detection (Using statistical methods to detect outliers, such as least frequency of occurrence);
- hash value hunting;
- IP address hunting;
- domain name hunting;
- network artefact hunting;
- host-based artefact hunting;
- adversary tools hunting;
- adversary TTP hunting (Tactics, Techniques and Procedures)
- inbound threat hunting;
- outbound threat hunting;		
- internal threat hunting.	</t>
    </r>
    <r>
      <rPr>
        <b/>
        <i/>
        <sz val="11"/>
        <color theme="1"/>
        <rFont val="Calibri"/>
        <family val="2"/>
        <scheme val="minor"/>
      </rPr>
      <t xml:space="preserve">
</t>
    </r>
    <r>
      <rPr>
        <sz val="11"/>
        <color theme="1"/>
        <rFont val="Calibri"/>
        <family val="2"/>
        <scheme val="minor"/>
      </rPr>
      <t xml:space="preserve">
Outsourcing
Should this service be partially or fully outsourced, take into account:
- the overlap with T.OS.1, 2, 3 and 4;
- the impact in defining, measuring, monitoring and reporting the quality of the service;
- whether the scope of the service sufficiently overlaps with the risk-based asset inventory and business needs.
Finally, verify that the vendor's processes are flexible enough to allow for customer-specific implementations and use cases.</t>
    </r>
  </si>
  <si>
    <t>S.TH.2</t>
  </si>
  <si>
    <t>Ascertain that the SOC has a described process description threat hunting and that it has described procedures for the enumerated capabilities.</t>
  </si>
  <si>
    <t>Ascertain that there are reports regarding possible anomalies to find any yet-to-be-discovered malicious activities that could lead to a full blown breach.</t>
  </si>
  <si>
    <t>Yes, included in S.TH.2. and B.CU.1, 2 &amp; 3</t>
  </si>
  <si>
    <t>S.TH.2 B.CU.1, 2 &amp; 3</t>
  </si>
  <si>
    <t>Vulnerability Management</t>
  </si>
  <si>
    <t>Have you formally described the Vulnerability Management service?</t>
  </si>
  <si>
    <t>6.1</t>
  </si>
  <si>
    <t>Yes, included in S.VU.1</t>
  </si>
  <si>
    <r>
      <t xml:space="preserve">Vulnerability management (as-a-service) is delivered as determined by business needs, scope of service and desired quality of service and include relevant business resources.
</t>
    </r>
    <r>
      <rPr>
        <b/>
        <i/>
        <sz val="11"/>
        <color theme="1"/>
        <rFont val="Calibri"/>
        <family val="2"/>
        <scheme val="minor"/>
      </rPr>
      <t xml:space="preserve">
Points to consider
</t>
    </r>
    <r>
      <rPr>
        <i/>
        <sz val="11"/>
        <color theme="1"/>
        <rFont val="Calibri"/>
        <family val="2"/>
        <scheme val="minor"/>
      </rPr>
      <t xml:space="preserve">Vulnerability Management is capable of the following:
- ability to map the entire network;
- ability to identify vulnerabilities across all types of assets: systems, network components, databases, etc;
- identification of the risk associated with each of these vulnerabilities;
-  using a repository or database that contains all information about vulnerabilities for analysis;
- using an inventory (CMDB) or access to inventory of all applications used in the enterprise and the status of vulnerabilities for each;
- continuous tuning of the vulnerability scanning policy to include new threats and vulnerabilities;
- using a scheduling engine that allows for scanning at predefined times and insight into all available scans;
- gathering and analyzing information from internal and external sources;
- scanning systems for compliance with a security baseline (e.g., CIS baselines).
</t>
    </r>
    <r>
      <rPr>
        <b/>
        <i/>
        <sz val="11"/>
        <color theme="1"/>
        <rFont val="Calibri"/>
        <family val="2"/>
        <scheme val="minor"/>
      </rPr>
      <t xml:space="preserve">
</t>
    </r>
    <r>
      <rPr>
        <i/>
        <sz val="11"/>
        <color theme="1"/>
        <rFont val="Calibri"/>
        <family val="2"/>
        <scheme val="minor"/>
      </rPr>
      <t>Outsourcing
Should this service be partially or fully outsourced, take into account:
- the overlap with T.OS.1, 2, 3 and 4;
- the impact in defining, measuring, monitoring and reporting the quality of the service;
- whether the scope of the service sufficiently overlaps with the risk-based asset inventory and business needs.
Finally, verify that the vendor's processes are flexible enough to allow for customer-specific implementations and use cases.</t>
    </r>
  </si>
  <si>
    <t>S.VU.1</t>
  </si>
  <si>
    <t>Ascertain that the SOC has a described process description to manage vulnerabilities and that it has described procedures for the enumerated capabilities.</t>
  </si>
  <si>
    <t>Ascertain that there are reports regarding (not limited to):
-  credentialed and non-credentialed vulnerability scans;
- identified risk by severity and exposure of vulnarabilities.</t>
  </si>
  <si>
    <t>Please specify elements of the Vulnerability service document:	
Key performance indicators
Quality indicators
Service dependencies
Service levels
Hours of operation
Service customers and stakeholders</t>
  </si>
  <si>
    <t>6.2</t>
  </si>
  <si>
    <t>6.3</t>
  </si>
  <si>
    <t>Yes, included in S.VU.1. and B.CU.1, 2 &amp; 3</t>
  </si>
  <si>
    <t>S.VU.1 B.CU.1, 2 &amp; 3</t>
  </si>
  <si>
    <t>6.4</t>
  </si>
  <si>
    <t>6.5</t>
  </si>
  <si>
    <t>6.6</t>
  </si>
  <si>
    <t>6.7</t>
  </si>
  <si>
    <t>Log Management</t>
  </si>
  <si>
    <t>Have you formally described the Log Management service?</t>
  </si>
  <si>
    <t>7.1</t>
  </si>
  <si>
    <t>Yes, included in S.LO.1</t>
  </si>
  <si>
    <r>
      <t xml:space="preserve">Log management (as-a-service) are delivered as determined by business needs, scope of service and desired quality of service and include relevant business resources (assets).
</t>
    </r>
    <r>
      <rPr>
        <b/>
        <i/>
        <sz val="11"/>
        <color theme="1"/>
        <rFont val="Calibri"/>
        <family val="2"/>
        <scheme val="minor"/>
      </rPr>
      <t xml:space="preserve">Points to consider
</t>
    </r>
    <r>
      <rPr>
        <i/>
        <sz val="11"/>
        <color theme="1"/>
        <rFont val="Calibri"/>
        <family val="2"/>
        <scheme val="minor"/>
      </rPr>
      <t xml:space="preserve">Log management is capable of the following:
- collecting logging (such as application logs, database logs, netflow) from servers, network components (such as routers and switches), security components (such as firewalls, remote access gateways, proxies) and clients;
- centralized (physical or logical) logging facility to process and aggregate collected logging;
- use of multiple retention periods: e.g., short period for high-volume logging (proxy logging) and long period for logging related to securityincidents;
- secure log transfer, including support for encryption and (client or server) authentication;
- support for different log formats (plain text, XML, Windows Event Log, Syslog, etc.);
- support for different log transfer techniques: e.g. (Syslog, WMI);
- data normalization, i.e. assignment of severity, category, priority;
- searching in large amounts of logging by using search and filter expressions;
- basic alerting functions based on log content or normalized information;
- reports and dashboards for visualization of log information;
- detection of manipulation of the log information.
Outsourcing
Should this service be partially or fully outsourced, take into account:
- the overlap with T.OS.1, 2, 3 and 4;
- the impact in defining, measuring, monitoring and reporting the quality of the service;
- whether the scope of the service sufficiently overlaps with the risk-based asset inventory and business needs.
Finally, ascertain whether supplier processes are flexible enough to allow for customer-specific implementations and use cases. </t>
    </r>
  </si>
  <si>
    <t>S.LO.1</t>
  </si>
  <si>
    <t>Ascertain that the SOC has:
- a described process description to manage logs;
- described procedures for the enumerated capabilities;
- policies will include the following:
-- collecting log data from all systems; 
-- generating a minimum number of operational and security logs (e.g., authentication, authorization);
-- retention periods, how long logging should (or may) be kept;
-- how to deal with sensitive information that may be present in the security control systems.</t>
  </si>
  <si>
    <t xml:space="preserve">Ascertain that there are reports and dashboards for visualization of log information e.g. the detection of manipulation of the log information.
</t>
  </si>
  <si>
    <t>Please specify elements of the Log Management service document:	
Key performance indicators
Quality indicators
Service dependencies
Service levels
Hours of operation
Service customers and stakeholders</t>
  </si>
  <si>
    <t>7.2</t>
  </si>
  <si>
    <t>7.3</t>
  </si>
  <si>
    <t>Yes, included in S.LO.1, B.CU.1, 2 &amp; 3</t>
  </si>
  <si>
    <t>S.LO.1 B.CU.1, 2 &amp; 3</t>
  </si>
  <si>
    <t>7.4</t>
  </si>
  <si>
    <t>7.5</t>
  </si>
  <si>
    <t>7.6</t>
  </si>
  <si>
    <t>7.7</t>
  </si>
  <si>
    <t>V1.5</t>
  </si>
  <si>
    <t>The SOC CMM is a copyrighted product of Rob van Os. References to the SOC CMM should be interpreted as the SOC CMM ©. Please refer to https://www.soc-cmm.com/ for the license statements and use thereof.</t>
  </si>
  <si>
    <t>5 Optimizing</t>
  </si>
  <si>
    <t>4 Quantitatively Managed</t>
  </si>
  <si>
    <t>3 Defined</t>
  </si>
  <si>
    <t>2 Managed</t>
  </si>
  <si>
    <t>1 Initial</t>
  </si>
  <si>
    <t>0 Incomplete</t>
  </si>
  <si>
    <t>• Minor adjustments after consultation.
• Dashboard layout alterations.</t>
  </si>
  <si>
    <t>Level total desired</t>
  </si>
  <si>
    <t>Level total Identified</t>
  </si>
  <si>
    <t>Total identified</t>
  </si>
  <si>
    <t>Total desired</t>
  </si>
  <si>
    <t>The SOC CMM uses questions to indicate the maturity and capability of a SOC. A number of questions, as listed below, have not been implemented in the SOC-MF. Where applicable, we have included an explanation as to why the question has not been included.</t>
  </si>
  <si>
    <t>The SOC-CMM and the SOC-MF are provided without warranty of any kind. The authors of the SOC-MF cannot guarantee its accuracy and are not liable for costs or damages incurred as a result of decisions made based on the output of the audit program. The use of the audit program in no way entitles the user to support or advice from the authors. By using this audit program, you agree to these terms. This version replaces all previous versions.</t>
  </si>
  <si>
    <r>
      <t xml:space="preserve">The SOC has a current understanding of the business objectives including the translation to critical assets (crown jewels) , has embedded the business objectives in its decision-making process, and periodically assesses whether the services of the SOC are aligned with the business objectives.
</t>
    </r>
    <r>
      <rPr>
        <b/>
        <i/>
        <sz val="11"/>
        <color theme="1"/>
        <rFont val="Calibri"/>
        <family val="2"/>
        <scheme val="minor"/>
      </rPr>
      <t>Points to consider</t>
    </r>
    <r>
      <rPr>
        <i/>
        <sz val="11"/>
        <color theme="1"/>
        <rFont val="Calibri"/>
        <family val="2"/>
        <scheme val="minor"/>
      </rPr>
      <t xml:space="preserve">
If the SOC has its own business objectives, verify that these objectives are aligned with the corporate strategy as a whole.</t>
    </r>
  </si>
  <si>
    <t>Policies include that:
- business objectives are communicated to the SOC;
- overview of the critical assets (crown jewels);
- the SOC management process and services are aligned with the business objectives.</t>
  </si>
  <si>
    <t>Ascertain that:
- the SOC is operating in accordance with current business objectives;
- the management and decision-making processes of the SOC are in line with the business objectives;
- when business objectives or crown jewels change, the SOC services are adjusted accordingly.</t>
  </si>
  <si>
    <r>
      <t xml:space="preserve">SOC governance is aligned with stakeholder needs in at least the following aspects:
- Business Alignment
- Accountability
- Sponsorship
- Mandate
- Relationships &amp; Third Party Management
- Vendor Engagement
- Service Commitment
- Project/Program Management
- Continual Improvement
- Span of control / federation governance
- Outsourced service management
- SOC KPIs &amp; metrics
- Customer Engagement / Satisfaction
- Segregation of Duties
The governance structure is reviewed at least annually by SOC management. The result of the review and any changes made if necessary are proactively communicated to SOC stakeholders.
</t>
    </r>
    <r>
      <rPr>
        <b/>
        <i/>
        <sz val="11"/>
        <color theme="1"/>
        <rFont val="Calibri"/>
        <family val="2"/>
        <scheme val="minor"/>
      </rPr>
      <t xml:space="preserve">
Points to consider
</t>
    </r>
    <r>
      <rPr>
        <i/>
        <sz val="11"/>
        <color theme="1"/>
        <rFont val="Calibri"/>
        <family val="2"/>
        <scheme val="minor"/>
      </rPr>
      <t>The list of aspects should be relevant and complete based on the scope of the SOC service and the desired quality of service.</t>
    </r>
  </si>
  <si>
    <t>Ascertain that:
- SOC governance is aligned with SOC services and up-to-date;
- there is reporting of the periodic review; 
- the RACI/authority matrix has been formalized by SOC management;
- stakeholders have been informed, as appropriate, of changes in governance. A copy of this is available.</t>
  </si>
  <si>
    <r>
      <t xml:space="preserve">The SOC has defined a SOC management process which incorporates at least the following aspects:
- management process:
- Internal relationship management
- External relationship management
- Vendor management
- Continuous service improvement
- Project methodology
- Process documentation and diagrams
- RACI matrix
- Service Catalogue
- Service on-boarding procedure
- Service off-loading procedure
The SOC management process has been approved by SOC management, is periodically reviewed and updated as necessary.
</t>
    </r>
    <r>
      <rPr>
        <b/>
        <i/>
        <sz val="11"/>
        <color theme="1"/>
        <rFont val="Calibri"/>
        <family val="2"/>
        <scheme val="minor"/>
      </rPr>
      <t xml:space="preserve">Points to consider
</t>
    </r>
    <r>
      <rPr>
        <i/>
        <sz val="11"/>
        <color theme="1"/>
        <rFont val="Calibri"/>
        <family val="2"/>
        <scheme val="minor"/>
      </rPr>
      <t>The list of aspects covered should be relevant and complete based on SOC service scope and desired service quality. Expand as necessary. Pay special attention to any outsourced services or components.</t>
    </r>
  </si>
  <si>
    <t>Ascertain that:
- a SOC management process has been defined which includes the listed aspects;
- periodic review of the SOC process is defined in an policy..</t>
  </si>
  <si>
    <r>
      <t xml:space="preserve">The SOC has defined Standard Operation Procedures (SOPs), workflows and uses checklists  for recurring activities. An overarching operational manual is in use.
</t>
    </r>
    <r>
      <rPr>
        <b/>
        <i/>
        <sz val="11"/>
        <color theme="1"/>
        <rFont val="Calibri"/>
        <family val="2"/>
        <scheme val="minor"/>
      </rPr>
      <t xml:space="preserve">Points to consider
</t>
    </r>
    <r>
      <rPr>
        <i/>
        <sz val="11"/>
        <color theme="1"/>
        <rFont val="Calibri"/>
        <family val="2"/>
        <scheme val="minor"/>
      </rPr>
      <t>Given the operational nature of SOPs, a full evaluation process can be very time consuming. Testing should emphasize alignment between the SOPs, the operations manual, and the scope of the SOC service.</t>
    </r>
  </si>
  <si>
    <t>Yes, included in T.SI.3 and P.OP.4</t>
  </si>
  <si>
    <t>Ascertain that:
- SIEM baselines for security and access are implemented, baseline deviations are monitored and reported on and mitigated/accepted as necessary;
- baselines for network and node traffic have been implemented, baseline deviations are monitored and reported on;
- logging is connected with the safeguards as defined, integrity controls are in place, deviations are monitored and reported on.
- data validation controls are in place and baseline deviations are monitored and reported on;;
- authorizations are periodically reviewed by SOC management and updated as needed;
- links to and from the SIEM are defined, documented and approved by the functional owner.</t>
  </si>
  <si>
    <t>IDPS tooling is capable of using: 
- network-based intrusion detection, i.e. an intrusion detection / prevention capability in the network;
- host-based intrusion detection, i.e. an intrusion detection / prevention capability on the end-point;
- file integrity monitoring, i.e., a host-based intrusion detection system specifically aimed at monitoring file changes and file tampering;
- application whitelisting,  i.e. a host-based intrusion prevention system aimed to prevent unauthorized files from execution;
- honeypots, i.e. a host based unprotected system to attract potential hackers;
- custom signatures (the ability to implement custom detection rules);
- anomaly detection (capability to detect network anomalies based on statistical deviations instead of pre-defined rules);
- automated alerting, i.e. alerting based on different alerting mechanisms (SMS, mail, etc.);
- automated updating of signatures;
- a central management console, i.e. a central management console for administration of decentralized IDPS equipment;
- full packet capture for inbound / outbound internet traffic and full packet capture of any anomalies uncovered;
- full packet capture for (high-value) internal network segments.</t>
  </si>
  <si>
    <t>Ascertain that:
- IDPS baselines for security and access are implemented, baseline deviations are monitored and reported on and mitigated/accepted as necessary;
- baselines for network and node traffic have been implemented, baseline deviations are monitored and reported on;
- logging is connected with the safeguards as defined, integrity controls are in place, deviations are monitored and reported on.
- data validation controls are in place and baseline deviations are monitored and reported on;;
- authorizations are periodically reviewed by SOC management and updated as needed;
- links to and from the IDPS are defined, documented and approved by the functional owner.</t>
  </si>
  <si>
    <t>Ascertain that:
- AO baselines for security and access are implemented, baseline deviations are monitored and reported on and mitigated/accepted as necessary;
- baselines for network and node traffic have been implemented, baseline deviations are monitored and reported on;
- logging is connected with the safeguards as defined, integrity controls are in place, deviations are monitored and reported on.
- data validation controls are in place and baseline deviations are monitored and reported on;;
- authorizations are periodically reviewed by SOC management and updated as needed;
- links to and from the AO are defined, documented and approved by the functional owner.</t>
  </si>
  <si>
    <t>Security Analytics (SA) tooling:
- supports growing volumes of information;
- normalize data that is required for advanced searching and comparison of events from different sources;
- can analyze patterns in large volumes of information;
- has searching capabilities that support extraction of specific information based on characteristics;
- has graphing capabilities to support anomaly detection;
- has drilldowns on graphs to quickly 'zoom in' on details of visual anomalies;
- can use the audit trail to report on analyst activities and to uncover potential abuse of the big data solution;
- has the capability of detecting historical activity for recently uncovered threats;
- can collect and process structured information (e.g. log files);
- can collection and process unstructured information (e.g. documents in unpatterned formats like audio or video);
- a console that allows central access for analysts.
The Security Analytics tooling has baselines for  'regular' user behavior,  'regular' application behavior, 'regular' infrastructure behavior, 'regular' network behavior and 'regular' system behavior.</t>
  </si>
  <si>
    <t>Ascertain that:
- SA baselines for security and access are implemented, baseline deviations are monitored and reported on and mitigated/accepted as necessary;
- baselines for network and node traffic have been implemented, baseline deviations are monitored and reported on;
- logging is connected with the safeguards as defined, integrity controls are in place, deviations are monitored and reported on.
- data validation controls are in place and baseline deviations are monitored and reported on;;
- authorizations are periodically reviewed by SOC management and updated as needed;
- links to and from the SA are defined, documented and approved by the functional owner.</t>
  </si>
  <si>
    <t>Ascertain that:
- ServiceLevelReports (SLR) are present on the SOC components and services;
- the owner accounts for and acts on service level reports.</t>
  </si>
  <si>
    <t>SIEM tooling is capable of:
- aggregate raw event flow and logs from servers, clients (e.g. end-point protection software), application logs (on premise and outsourced applications), database logs, net flow (or equivalent) information, logs from cloud solutions, logs from network devices (switches, routers, etc.) and logs from security devices (firewall, IDS/IPS, remote access gateways, proxies, etc.);
- correlate multiple events;
- create and maintain custom parsers for parsing and normalization needs;
- integrate threat information (observables / Indicators of Compromise (IoCs)) into security monitoring tooling;
- detect minor changes in systems, applications, or the network that may indicate malicious behavior;
- Generate alerts based on various alerting mechanisms (SMS, email, etc.);
- confirm alerts so other analysts know an alert is being investigated;
- correlate events back to the engine for further processing;
- detect anomaly patterns;
- use standard content packs;
- use custom content (correlation rules, etc.).</t>
  </si>
  <si>
    <t>Gedefinieerd – De opzet van de beheersingsmaatregel is gedocumenteerd en wordt op gestructureerde en geformaliseerde wijze uitgevoerd. De vereiste effectiviteit van de beheersingsmaatregel is aantoonbaar en wordt getoetst.</t>
  </si>
  <si>
    <t>Niet bestaand – Aan deze beheersingsmaatregel is geen aandacht besteed.</t>
  </si>
  <si>
    <t>Initieel – De beheersingsmaatregel is (gedeeltelijk) gedefinieerd maar wordt op inconsistente wijze uitgevoerd. Er is een grote afhankelijkheid van individuen bij de uitvoering van de beheersingsmaatregel.</t>
  </si>
  <si>
    <t>Herhaalbaar maar informeel – De beheersingsmaatregel is aanwezig en wordt op consistente en gestructureerde, maar op informele wijze uitgevoerd.</t>
  </si>
  <si>
    <t>Beheerst en meetbaar – De effectiviteit van de beheersingsmaatregel wordt periodiek geëvalueerd. Daar waar nodig wordt de beheersingsmaatregel verbeterd of vervangen door andere beheersingsmaatregel(en). De evaluatie wordt vastgelegd.</t>
  </si>
  <si>
    <t>Continu verbeteren – De beheersingsmaatregelen zijn verankerd in het integrale risicomanagement raamwerk, waarbij continu gezocht wordt naar verbetering van de effectiviteit van de maatregelen. Hierbij wordt gebruik gemaakt van externe data en benchmarking. Medewerkers zijn pro-actief betrokken bij de verbetering van de beheersingsmaatregelen.</t>
  </si>
  <si>
    <t>Level:</t>
  </si>
  <si>
    <r>
      <t xml:space="preserve">SOC Stakeholders are identified and periodically informed using predetermined and agreed upon service levels 
</t>
    </r>
    <r>
      <rPr>
        <b/>
        <sz val="12"/>
        <color theme="0"/>
        <rFont val="Arial"/>
        <family val="2"/>
      </rPr>
      <t>(Availibility, Integrity, Confidentiality, Timeliness)</t>
    </r>
  </si>
  <si>
    <r>
      <t xml:space="preserve">The SOC has insight in relevant laws and regulations regarding Personally Identifiable Information and processes PII in agreement therewith
</t>
    </r>
    <r>
      <rPr>
        <b/>
        <sz val="12"/>
        <color theme="0"/>
        <rFont val="Arial"/>
        <family val="2"/>
      </rPr>
      <t>(Integrity, Confidentiality, Availibility)</t>
    </r>
  </si>
  <si>
    <r>
      <t xml:space="preserve">Governance has been approved by stakeholders, is implemented and is conducive to the SOC's effectiveness
</t>
    </r>
    <r>
      <rPr>
        <b/>
        <sz val="12"/>
        <color theme="0"/>
        <rFont val="Arial"/>
        <family val="2"/>
      </rPr>
      <t>(Availibility, Timeliness)</t>
    </r>
  </si>
  <si>
    <r>
      <t xml:space="preserve">The SOC identifies, records and manages accumulated knowledge in a manner that contributes to effectiveness
</t>
    </r>
    <r>
      <rPr>
        <b/>
        <sz val="12"/>
        <color theme="0"/>
        <rFont val="Arial"/>
        <family val="2"/>
      </rPr>
      <t>(Effectiveness, Timeliness, Integrity, confidentiality)</t>
    </r>
  </si>
  <si>
    <r>
      <t xml:space="preserve">Processes, procedures and resources are conducive to SOC effectivity
</t>
    </r>
    <r>
      <rPr>
        <b/>
        <sz val="12"/>
        <color theme="0"/>
        <rFont val="Arial"/>
        <family val="2"/>
      </rPr>
      <t>(Timeliness, Availibility, Integrity, Confidentiality, Effectivity)</t>
    </r>
  </si>
  <si>
    <r>
      <t xml:space="preserve">Outsourced SOC activities are performed in accordance with legal, contractual and regulatory frameworks conducive to the SOC effectiveness
</t>
    </r>
    <r>
      <rPr>
        <b/>
        <sz val="12"/>
        <color theme="0"/>
        <rFont val="Arial"/>
        <family val="2"/>
      </rPr>
      <t>(Timeliness, Availibility, Integrity, Confidentiality, Effectivity)</t>
    </r>
  </si>
  <si>
    <r>
      <t xml:space="preserve">Security analytics implementation is conducive to the reliable and effective functioning of the SOC
</t>
    </r>
    <r>
      <rPr>
        <b/>
        <sz val="12"/>
        <color theme="0"/>
        <rFont val="Arial"/>
        <family val="2"/>
      </rPr>
      <t>(Availibility, Integrity, Confidentiality, Effectivity)</t>
    </r>
  </si>
  <si>
    <r>
      <t xml:space="preserve">SIEM implementation is conducive to the reliable and effective functioning of the SOC
</t>
    </r>
    <r>
      <rPr>
        <b/>
        <sz val="12"/>
        <color theme="0"/>
        <rFont val="Arial"/>
        <family val="2"/>
      </rPr>
      <t>(Availibility, Integrity, Confidentiality, Effectivity)</t>
    </r>
  </si>
  <si>
    <r>
      <t xml:space="preserve">IDPS implementation is conducive to the reliable and effective functioning of the SOC
</t>
    </r>
    <r>
      <rPr>
        <b/>
        <sz val="12"/>
        <color theme="0"/>
        <rFont val="Arial"/>
        <family val="2"/>
      </rPr>
      <t>(Availibility, Integrity, Confidentiality, Effectivity)</t>
    </r>
  </si>
  <si>
    <r>
      <t xml:space="preserve">Automation &amp; Orchestration implementation is conducive to the reliable and effective functioning of the SOC
</t>
    </r>
    <r>
      <rPr>
        <b/>
        <sz val="12"/>
        <color theme="0"/>
        <rFont val="Arial"/>
        <family val="2"/>
      </rPr>
      <t>(Availibility, Integrity, Confidentiality, Effectivity)</t>
    </r>
  </si>
  <si>
    <r>
      <t xml:space="preserve">Vulnerability management-as-a-service is conducive to SOC effectivity
</t>
    </r>
    <r>
      <rPr>
        <b/>
        <sz val="12"/>
        <color theme="0"/>
        <rFont val="Arial"/>
        <family val="2"/>
      </rPr>
      <t>(Timeliness, Availibility, Integrity, Confidentiality, Effectivity)</t>
    </r>
  </si>
  <si>
    <r>
      <t xml:space="preserve">Security monitoring-as-a-service is conducive to SOC effectivity
</t>
    </r>
    <r>
      <rPr>
        <b/>
        <sz val="12"/>
        <color theme="0"/>
        <rFont val="Arial"/>
        <family val="2"/>
      </rPr>
      <t>(Timeliness, Availibility, Integrity, Confidentiality, Effectivity)</t>
    </r>
  </si>
  <si>
    <r>
      <t xml:space="preserve">Security incident management-as-a-service is conducive to SOC effectivity
</t>
    </r>
    <r>
      <rPr>
        <b/>
        <sz val="12"/>
        <color theme="0"/>
        <rFont val="Arial"/>
        <family val="2"/>
      </rPr>
      <t>(Timeliness, Availibility, Integrity, Confidentiality, Effectivity)</t>
    </r>
  </si>
  <si>
    <r>
      <t xml:space="preserve">Security analytics and Forensics-as-a-service are conducive to SOC effectivity
</t>
    </r>
    <r>
      <rPr>
        <b/>
        <sz val="12"/>
        <color theme="0"/>
        <rFont val="Arial"/>
        <family val="2"/>
      </rPr>
      <t>(Timeliness, Availibility, Integrity, Confidentiality, Effectivity)</t>
    </r>
  </si>
  <si>
    <r>
      <t xml:space="preserve">Threat intelligence-as-a-service is conducive to SOC effectivity
</t>
    </r>
    <r>
      <rPr>
        <b/>
        <sz val="12"/>
        <color theme="0"/>
        <rFont val="Arial"/>
        <family val="2"/>
      </rPr>
      <t>(Timeliness, Availibility, Integrity, Confidentiality, Effectivity)</t>
    </r>
  </si>
  <si>
    <r>
      <t xml:space="preserve">Threat hunting-as-a-service is conducive to SOC effectivity
</t>
    </r>
    <r>
      <rPr>
        <b/>
        <sz val="12"/>
        <color theme="0"/>
        <rFont val="Arial"/>
        <family val="2"/>
      </rPr>
      <t>(Timeliness, Availibility, Integrity, Confidentiality, Effectivity)</t>
    </r>
  </si>
  <si>
    <r>
      <t xml:space="preserve">Log management-as-a-service is conducive to SOC effectivity
</t>
    </r>
    <r>
      <rPr>
        <b/>
        <sz val="12"/>
        <color theme="0"/>
        <rFont val="Arial"/>
        <family val="2"/>
      </rPr>
      <t>(Timeliness, Availibility, Integrity, Confidentiality, Effectivity)</t>
    </r>
  </si>
  <si>
    <t>V1.6</t>
  </si>
  <si>
    <t>Minor adjustments based on comments NOREA Professional Practices Committee (Vaktechnische Commissie) regarding quality attributes. Definitive version for NOREA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</si>
</sst>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8"/>
      <name val="Calibri"/>
      <family val="2"/>
      <scheme val="minor"/>
    </font>
    <font>
      <b/>
      <sz val="14"/>
      <color theme="1"/>
      <name val="Calibri"/>
      <family val="2"/>
      <scheme val="minor"/>
    </font>
    <font>
      <sz val="11"/>
      <color theme="1"/>
      <name val="Daytona Pro Light"/>
      <family val="2"/>
    </font>
    <font>
      <b/>
      <sz val="14"/>
      <color theme="1"/>
      <name val="Daytona Pro Light"/>
      <family val="2"/>
    </font>
    <font>
      <b/>
      <sz val="11"/>
      <color theme="1"/>
      <name val="Calibri"/>
      <family val="2"/>
      <scheme val="minor"/>
    </font>
    <font>
      <b/>
      <sz val="11"/>
      <color theme="0"/>
      <name val="Daytona Pro Light"/>
    </font>
    <font>
      <b/>
      <sz val="18"/>
      <color theme="0"/>
      <name val="Arial"/>
      <family val="2"/>
    </font>
    <font>
      <b/>
      <sz val="12"/>
      <color theme="0"/>
      <name val="Arial"/>
      <family val="2"/>
    </font>
    <font>
      <sz val="11"/>
      <color theme="1"/>
      <name val="Arial"/>
      <family val="2"/>
    </font>
    <font>
      <i/>
      <sz val="11"/>
      <color theme="1"/>
      <name val="Arial"/>
      <family val="2"/>
    </font>
    <font>
      <sz val="11"/>
      <name val="Calibri"/>
      <family val="2"/>
      <scheme val="minor"/>
    </font>
    <font>
      <b/>
      <sz val="1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b/>
      <sz val="14"/>
      <name val="Calibri"/>
      <family val="2"/>
      <scheme val="minor"/>
    </font>
    <font>
      <b/>
      <i/>
      <sz val="11"/>
      <color theme="1"/>
      <name val="Calibri"/>
      <family val="2"/>
      <scheme val="minor"/>
    </font>
    <font>
      <i/>
      <sz val="11"/>
      <color theme="1"/>
      <name val="Calibri"/>
      <family val="2"/>
      <scheme val="minor"/>
    </font>
    <font>
      <b/>
      <sz val="10"/>
      <color theme="1"/>
      <name val="Calibri"/>
      <family val="2"/>
      <scheme val="minor"/>
    </font>
    <font>
      <b/>
      <sz val="10"/>
      <name val="Calibri"/>
      <family val="2"/>
      <scheme val="minor"/>
    </font>
    <font>
      <sz val="10"/>
      <color theme="1"/>
      <name val="Calibri"/>
      <family val="2"/>
      <scheme val="minor"/>
    </font>
    <font>
      <b/>
      <sz val="10"/>
      <color theme="1"/>
      <name val="Daytona Pro Light"/>
    </font>
    <font>
      <b/>
      <sz val="12"/>
      <color theme="1"/>
      <name val="Calibri"/>
      <family val="2"/>
      <scheme val="minor"/>
    </font>
  </fonts>
  <fills count="2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0"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78">
    <xf numFmtId="0" fontId="0" fillId="0" borderId="0" xfId="0"/>
    <xf numFmtId="0" fontId="0" fillId="5" borderId="0" xfId="0" applyFill="1" applyAlignment="1">
      <alignment vertical="top" wrapText="1"/>
    </xf>
    <xf numFmtId="0" fontId="3" fillId="5" borderId="0" xfId="0" applyFont="1" applyFill="1" applyAlignment="1">
      <alignment horizontal="left" vertical="top" wrapText="1"/>
    </xf>
    <xf numFmtId="0" fontId="3" fillId="5" borderId="0" xfId="0" applyFont="1" applyFill="1" applyAlignment="1">
      <alignment vertical="top" wrapText="1"/>
    </xf>
    <xf numFmtId="0" fontId="4" fillId="5" borderId="0" xfId="0" applyFont="1" applyFill="1" applyAlignment="1">
      <alignment vertical="top" wrapText="1"/>
    </xf>
    <xf numFmtId="0" fontId="0" fillId="5" borderId="0" xfId="0" applyFill="1" applyAlignment="1">
      <alignment horizontal="left" vertical="top" wrapText="1"/>
    </xf>
    <xf numFmtId="0" fontId="5" fillId="5" borderId="0" xfId="0" applyFont="1" applyFill="1" applyAlignment="1">
      <alignment vertical="top" wrapText="1"/>
    </xf>
    <xf numFmtId="0" fontId="10" fillId="9" borderId="1" xfId="0" applyFont="1" applyFill="1" applyBorder="1" applyAlignment="1">
      <alignment vertical="top" wrapText="1"/>
    </xf>
    <xf numFmtId="0" fontId="9" fillId="2" borderId="1" xfId="0" applyFont="1" applyFill="1" applyBorder="1" applyAlignment="1">
      <alignment horizontal="left" vertical="top" wrapText="1"/>
    </xf>
    <xf numFmtId="0" fontId="0" fillId="6" borderId="0" xfId="0" applyFill="1"/>
    <xf numFmtId="0" fontId="9" fillId="9" borderId="1" xfId="0" applyFont="1" applyFill="1" applyBorder="1" applyAlignment="1">
      <alignment vertical="top" wrapText="1"/>
    </xf>
    <xf numFmtId="0" fontId="9" fillId="20" borderId="0" xfId="0" applyFont="1" applyFill="1"/>
    <xf numFmtId="0" fontId="9" fillId="20" borderId="0" xfId="0" applyFont="1" applyFill="1" applyAlignment="1">
      <alignment wrapText="1"/>
    </xf>
    <xf numFmtId="0" fontId="3" fillId="21" borderId="0" xfId="0" applyFont="1" applyFill="1"/>
    <xf numFmtId="0" fontId="3" fillId="21" borderId="0" xfId="0" applyFont="1" applyFill="1" applyAlignment="1">
      <alignment wrapText="1"/>
    </xf>
    <xf numFmtId="0" fontId="6" fillId="21" borderId="0" xfId="0" applyFont="1" applyFill="1"/>
    <xf numFmtId="0" fontId="3" fillId="18" borderId="0" xfId="0" applyFont="1" applyFill="1"/>
    <xf numFmtId="0" fontId="3" fillId="18" borderId="0" xfId="0" applyFont="1" applyFill="1" applyAlignment="1">
      <alignment wrapText="1"/>
    </xf>
    <xf numFmtId="0" fontId="6" fillId="18" borderId="0" xfId="0" applyFont="1" applyFill="1"/>
    <xf numFmtId="0" fontId="9" fillId="21" borderId="0" xfId="0" applyFont="1" applyFill="1"/>
    <xf numFmtId="0" fontId="9" fillId="21" borderId="0" xfId="0" applyFont="1" applyFill="1" applyAlignment="1">
      <alignment wrapText="1"/>
    </xf>
    <xf numFmtId="0" fontId="0" fillId="21" borderId="0" xfId="0" applyFill="1"/>
    <xf numFmtId="0" fontId="11" fillId="5" borderId="1" xfId="0" applyFont="1" applyFill="1" applyBorder="1" applyAlignment="1">
      <alignment horizontal="left" vertical="top" wrapText="1"/>
    </xf>
    <xf numFmtId="14" fontId="11" fillId="5" borderId="11" xfId="0" applyNumberFormat="1" applyFont="1" applyFill="1" applyBorder="1" applyAlignment="1">
      <alignment horizontal="center" vertical="top" wrapText="1"/>
    </xf>
    <xf numFmtId="0" fontId="0" fillId="5" borderId="1" xfId="0" applyFill="1" applyBorder="1" applyAlignment="1">
      <alignment horizontal="left" vertical="top" wrapText="1"/>
    </xf>
    <xf numFmtId="14" fontId="0" fillId="5" borderId="11" xfId="0" applyNumberFormat="1" applyFill="1" applyBorder="1" applyAlignment="1">
      <alignment horizontal="center" vertical="top"/>
    </xf>
    <xf numFmtId="0" fontId="12" fillId="5" borderId="10" xfId="0" applyFont="1" applyFill="1" applyBorder="1" applyAlignment="1">
      <alignment horizontal="center" vertical="top"/>
    </xf>
    <xf numFmtId="0" fontId="5" fillId="5" borderId="10" xfId="0" applyFont="1" applyFill="1" applyBorder="1" applyAlignment="1">
      <alignment horizontal="center" vertical="top"/>
    </xf>
    <xf numFmtId="0" fontId="16" fillId="5" borderId="7" xfId="0" applyFont="1" applyFill="1" applyBorder="1" applyAlignment="1">
      <alignment horizontal="center"/>
    </xf>
    <xf numFmtId="0" fontId="16" fillId="5" borderId="8" xfId="0" applyFont="1" applyFill="1" applyBorder="1" applyAlignment="1">
      <alignment horizontal="left" wrapText="1"/>
    </xf>
    <xf numFmtId="0" fontId="16" fillId="5" borderId="9" xfId="0" applyFont="1" applyFill="1" applyBorder="1" applyAlignment="1">
      <alignment horizontal="center" wrapText="1"/>
    </xf>
    <xf numFmtId="0" fontId="9" fillId="2" borderId="2" xfId="0" applyFont="1" applyFill="1" applyBorder="1" applyAlignment="1">
      <alignment horizontal="left" vertical="top" wrapText="1"/>
    </xf>
    <xf numFmtId="0" fontId="0" fillId="6" borderId="1" xfId="0" applyFill="1" applyBorder="1" applyAlignment="1">
      <alignment vertical="top" wrapText="1"/>
    </xf>
    <xf numFmtId="0" fontId="0" fillId="6" borderId="1" xfId="0" applyFill="1" applyBorder="1" applyAlignment="1">
      <alignment horizontal="left" vertical="top" wrapText="1"/>
    </xf>
    <xf numFmtId="0" fontId="0" fillId="7" borderId="1" xfId="0" applyFill="1" applyBorder="1" applyAlignment="1">
      <alignment vertical="top" wrapText="1"/>
    </xf>
    <xf numFmtId="0" fontId="0" fillId="7" borderId="1" xfId="0" applyFill="1" applyBorder="1" applyAlignment="1">
      <alignment horizontal="left" vertical="top" wrapText="1"/>
    </xf>
    <xf numFmtId="0" fontId="0" fillId="7" borderId="1" xfId="0" applyFill="1" applyBorder="1" applyAlignment="1">
      <alignment horizontal="center" vertical="top" wrapText="1"/>
    </xf>
    <xf numFmtId="0" fontId="18" fillId="6" borderId="1" xfId="0" applyFont="1" applyFill="1" applyBorder="1" applyAlignment="1">
      <alignment vertical="top" wrapText="1"/>
    </xf>
    <xf numFmtId="0" fontId="0" fillId="6" borderId="13" xfId="0" applyFill="1" applyBorder="1" applyAlignment="1">
      <alignment vertical="top" wrapText="1"/>
    </xf>
    <xf numFmtId="0" fontId="0" fillId="7" borderId="13" xfId="0" applyFill="1" applyBorder="1" applyAlignment="1">
      <alignment vertical="top" wrapText="1"/>
    </xf>
    <xf numFmtId="0" fontId="9" fillId="9" borderId="2" xfId="0" applyFont="1" applyFill="1" applyBorder="1" applyAlignment="1">
      <alignment vertical="top" wrapText="1"/>
    </xf>
    <xf numFmtId="0" fontId="9" fillId="9" borderId="3" xfId="0" applyFont="1" applyFill="1" applyBorder="1" applyAlignment="1">
      <alignment vertical="top" wrapText="1"/>
    </xf>
    <xf numFmtId="0" fontId="0" fillId="6" borderId="8" xfId="0" applyFill="1" applyBorder="1" applyAlignment="1">
      <alignment vertical="top"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2" fillId="19" borderId="30"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2" fillId="19" borderId="31" xfId="0" applyFont="1" applyFill="1" applyBorder="1" applyAlignment="1">
      <alignment horizontal="center" vertical="center" wrapText="1"/>
    </xf>
    <xf numFmtId="0" fontId="0" fillId="19" borderId="13" xfId="0" applyFill="1" applyBorder="1" applyAlignment="1">
      <alignment horizontal="center" vertical="top" wrapText="1"/>
    </xf>
    <xf numFmtId="0" fontId="0" fillId="2" borderId="8" xfId="0" applyFill="1" applyBorder="1" applyAlignment="1">
      <alignment horizontal="left" vertical="top" wrapText="1"/>
    </xf>
    <xf numFmtId="0" fontId="0" fillId="2" borderId="8" xfId="0" applyFill="1" applyBorder="1" applyAlignment="1">
      <alignment vertical="top" wrapText="1"/>
    </xf>
    <xf numFmtId="0" fontId="0" fillId="2" borderId="1" xfId="0" applyFill="1" applyBorder="1" applyAlignment="1">
      <alignment horizontal="left" vertical="top" wrapText="1"/>
    </xf>
    <xf numFmtId="0" fontId="0" fillId="2" borderId="1" xfId="0" applyFill="1" applyBorder="1" applyAlignment="1">
      <alignment vertical="top" wrapText="1"/>
    </xf>
    <xf numFmtId="0" fontId="0" fillId="3" borderId="1" xfId="0" applyFill="1" applyBorder="1" applyAlignment="1">
      <alignment horizontal="left" vertical="top" wrapText="1"/>
    </xf>
    <xf numFmtId="0" fontId="0" fillId="24" borderId="1" xfId="0" applyFill="1" applyBorder="1" applyAlignment="1">
      <alignment horizontal="center" vertical="top" wrapText="1"/>
    </xf>
    <xf numFmtId="0" fontId="0" fillId="24" borderId="11" xfId="0" applyFill="1" applyBorder="1" applyAlignment="1">
      <alignment horizontal="center" vertical="top" wrapText="1"/>
    </xf>
    <xf numFmtId="0" fontId="0" fillId="2" borderId="1" xfId="0" quotePrefix="1" applyFill="1" applyBorder="1" applyAlignment="1">
      <alignment horizontal="left" vertical="top"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24" borderId="30"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9" borderId="28" xfId="0" applyFont="1" applyFill="1" applyBorder="1" applyAlignment="1">
      <alignment horizontal="center" vertical="center" wrapText="1"/>
    </xf>
    <xf numFmtId="0" fontId="2" fillId="9" borderId="29" xfId="0" applyFont="1" applyFill="1" applyBorder="1" applyAlignment="1">
      <alignment horizontal="center" vertical="center" wrapText="1"/>
    </xf>
    <xf numFmtId="0" fontId="2" fillId="10" borderId="29" xfId="0" applyFont="1" applyFill="1" applyBorder="1" applyAlignment="1">
      <alignment horizontal="center" vertical="center" wrapText="1"/>
    </xf>
    <xf numFmtId="0" fontId="2" fillId="12" borderId="28" xfId="0" applyFont="1" applyFill="1" applyBorder="1" applyAlignment="1">
      <alignment horizontal="center" vertical="center" wrapText="1"/>
    </xf>
    <xf numFmtId="0" fontId="2" fillId="12" borderId="29" xfId="0" applyFont="1" applyFill="1" applyBorder="1" applyAlignment="1">
      <alignment horizontal="center" vertical="center" wrapText="1"/>
    </xf>
    <xf numFmtId="0" fontId="2" fillId="13" borderId="29" xfId="0" applyFont="1" applyFill="1" applyBorder="1" applyAlignment="1">
      <alignment horizontal="center" vertical="center" wrapText="1"/>
    </xf>
    <xf numFmtId="0" fontId="2" fillId="18" borderId="30" xfId="0" applyFont="1" applyFill="1" applyBorder="1" applyAlignment="1">
      <alignment horizontal="center" vertical="center" wrapText="1"/>
    </xf>
    <xf numFmtId="0" fontId="2" fillId="18" borderId="31" xfId="0" applyFont="1" applyFill="1" applyBorder="1" applyAlignment="1">
      <alignment horizontal="center" vertical="center" wrapText="1"/>
    </xf>
    <xf numFmtId="0" fontId="2" fillId="15" borderId="28" xfId="0" applyFont="1" applyFill="1" applyBorder="1" applyAlignment="1">
      <alignment horizontal="center" vertical="center" wrapText="1"/>
    </xf>
    <xf numFmtId="0" fontId="2" fillId="15" borderId="29" xfId="0" applyFont="1" applyFill="1" applyBorder="1" applyAlignment="1">
      <alignment horizontal="center" vertical="center" wrapText="1"/>
    </xf>
    <xf numFmtId="0" fontId="2" fillId="16" borderId="29" xfId="0" applyFont="1" applyFill="1" applyBorder="1" applyAlignment="1">
      <alignment horizontal="center" vertical="center" wrapText="1"/>
    </xf>
    <xf numFmtId="0" fontId="2" fillId="16" borderId="30" xfId="0" applyFont="1" applyFill="1" applyBorder="1" applyAlignment="1">
      <alignment horizontal="center" vertical="center" wrapText="1"/>
    </xf>
    <xf numFmtId="0" fontId="0" fillId="9" borderId="1" xfId="0" applyFill="1" applyBorder="1" applyAlignment="1">
      <alignment vertical="center" wrapText="1"/>
    </xf>
    <xf numFmtId="0" fontId="0" fillId="25" borderId="1" xfId="0" applyFill="1" applyBorder="1" applyAlignment="1">
      <alignment horizontal="center" vertical="top" wrapText="1"/>
    </xf>
    <xf numFmtId="0" fontId="0" fillId="12" borderId="8" xfId="0" applyFill="1" applyBorder="1" applyAlignment="1">
      <alignment vertical="top" wrapText="1"/>
    </xf>
    <xf numFmtId="0" fontId="0" fillId="13" borderId="8" xfId="0" applyFill="1" applyBorder="1" applyAlignment="1">
      <alignment vertical="top" wrapText="1"/>
    </xf>
    <xf numFmtId="0" fontId="0" fillId="26" borderId="32" xfId="0" applyFill="1" applyBorder="1" applyAlignment="1">
      <alignment horizontal="center" vertical="top" wrapText="1"/>
    </xf>
    <xf numFmtId="0" fontId="0" fillId="12" borderId="1" xfId="0" applyFill="1" applyBorder="1" applyAlignment="1">
      <alignment vertical="top" wrapText="1"/>
    </xf>
    <xf numFmtId="0" fontId="0" fillId="13" borderId="1" xfId="0" applyFill="1" applyBorder="1" applyAlignment="1">
      <alignment vertical="top" wrapText="1"/>
    </xf>
    <xf numFmtId="0" fontId="0" fillId="18" borderId="1" xfId="0" applyFill="1" applyBorder="1" applyAlignment="1">
      <alignment vertical="top" wrapText="1"/>
    </xf>
    <xf numFmtId="0" fontId="0" fillId="18" borderId="1" xfId="0" applyFill="1" applyBorder="1" applyAlignment="1">
      <alignment horizontal="center" vertical="top" wrapText="1"/>
    </xf>
    <xf numFmtId="0" fontId="0" fillId="12" borderId="13" xfId="0" applyFill="1" applyBorder="1" applyAlignment="1">
      <alignment vertical="top" wrapText="1"/>
    </xf>
    <xf numFmtId="0" fontId="0" fillId="13" borderId="13" xfId="0" applyFill="1" applyBorder="1" applyAlignment="1">
      <alignment vertical="top" wrapText="1"/>
    </xf>
    <xf numFmtId="0" fontId="0" fillId="15" borderId="8" xfId="0" applyFill="1" applyBorder="1" applyAlignment="1">
      <alignment vertical="top" wrapText="1"/>
    </xf>
    <xf numFmtId="0" fontId="0" fillId="15" borderId="8" xfId="0" applyFill="1" applyBorder="1" applyAlignment="1">
      <alignment vertical="center" wrapText="1"/>
    </xf>
    <xf numFmtId="0" fontId="0" fillId="15" borderId="1" xfId="0" applyFill="1" applyBorder="1" applyAlignment="1">
      <alignment vertical="top" wrapText="1"/>
    </xf>
    <xf numFmtId="0" fontId="0" fillId="15" borderId="1" xfId="0" applyFill="1" applyBorder="1" applyAlignment="1">
      <alignment vertical="center" wrapText="1"/>
    </xf>
    <xf numFmtId="0" fontId="0" fillId="16" borderId="1" xfId="0" applyFill="1" applyBorder="1" applyAlignment="1">
      <alignment vertical="top" wrapText="1"/>
    </xf>
    <xf numFmtId="0" fontId="0" fillId="23" borderId="1" xfId="0" applyFill="1" applyBorder="1" applyAlignment="1">
      <alignment horizontal="center" vertical="top" wrapText="1"/>
    </xf>
    <xf numFmtId="0" fontId="0" fillId="15" borderId="1" xfId="0" applyFill="1" applyBorder="1" applyAlignment="1">
      <alignment horizontal="left" vertical="top" wrapText="1"/>
    </xf>
    <xf numFmtId="0" fontId="3" fillId="5" borderId="0" xfId="0" applyFont="1" applyFill="1" applyAlignment="1">
      <alignment horizontal="center" vertical="top" wrapText="1"/>
    </xf>
    <xf numFmtId="0" fontId="0" fillId="5" borderId="0" xfId="0" applyFill="1" applyAlignment="1">
      <alignment horizontal="center" vertical="top" wrapText="1"/>
    </xf>
    <xf numFmtId="0" fontId="19" fillId="19" borderId="1" xfId="0" applyFont="1" applyFill="1" applyBorder="1" applyAlignment="1">
      <alignment horizontal="center" vertical="center" wrapText="1"/>
    </xf>
    <xf numFmtId="0" fontId="2" fillId="24" borderId="31" xfId="0" applyFont="1" applyFill="1" applyBorder="1" applyAlignment="1">
      <alignment horizontal="center" vertical="center" wrapText="1"/>
    </xf>
    <xf numFmtId="0" fontId="19" fillId="24" borderId="1" xfId="0" applyFont="1" applyFill="1" applyBorder="1" applyAlignment="1">
      <alignment horizontal="center" vertical="center" wrapText="1"/>
    </xf>
    <xf numFmtId="0" fontId="2" fillId="25" borderId="30" xfId="0" applyFont="1" applyFill="1" applyBorder="1" applyAlignment="1">
      <alignment horizontal="center" vertical="center" wrapText="1"/>
    </xf>
    <xf numFmtId="0" fontId="2" fillId="25" borderId="31" xfId="0" applyFont="1" applyFill="1" applyBorder="1" applyAlignment="1">
      <alignment horizontal="center" vertical="center" wrapText="1"/>
    </xf>
    <xf numFmtId="0" fontId="19" fillId="25" borderId="1" xfId="0" applyFont="1" applyFill="1" applyBorder="1" applyAlignment="1">
      <alignment horizontal="center" vertical="center" wrapText="1"/>
    </xf>
    <xf numFmtId="0" fontId="2" fillId="23" borderId="30" xfId="0" applyFont="1" applyFill="1" applyBorder="1" applyAlignment="1">
      <alignment horizontal="center" vertical="center" wrapText="1"/>
    </xf>
    <xf numFmtId="0" fontId="2" fillId="23" borderId="31" xfId="0" applyFont="1" applyFill="1" applyBorder="1" applyAlignment="1">
      <alignment horizontal="center" vertical="center" wrapText="1"/>
    </xf>
    <xf numFmtId="0" fontId="19" fillId="23" borderId="1" xfId="0" applyFont="1" applyFill="1" applyBorder="1" applyAlignment="1">
      <alignment horizontal="center" vertical="center" wrapText="1"/>
    </xf>
    <xf numFmtId="0" fontId="19" fillId="18" borderId="1" xfId="0" applyFont="1" applyFill="1" applyBorder="1" applyAlignment="1">
      <alignment horizontal="center" vertical="center" wrapText="1"/>
    </xf>
    <xf numFmtId="0" fontId="0" fillId="7" borderId="13" xfId="0" applyFill="1" applyBorder="1" applyAlignment="1">
      <alignment horizontal="center" vertical="top" wrapText="1"/>
    </xf>
    <xf numFmtId="0" fontId="0" fillId="3" borderId="1" xfId="0" applyFill="1" applyBorder="1" applyAlignment="1">
      <alignment horizontal="center" vertical="top" wrapText="1"/>
    </xf>
    <xf numFmtId="0" fontId="0" fillId="13" borderId="8" xfId="0" applyFill="1" applyBorder="1" applyAlignment="1">
      <alignment horizontal="center" vertical="top" wrapText="1"/>
    </xf>
    <xf numFmtId="0" fontId="0" fillId="13" borderId="1" xfId="0" applyFill="1" applyBorder="1" applyAlignment="1">
      <alignment horizontal="center" vertical="top" wrapText="1"/>
    </xf>
    <xf numFmtId="0" fontId="0" fillId="13" borderId="13" xfId="0" applyFill="1" applyBorder="1" applyAlignment="1">
      <alignment horizontal="center" vertical="top" wrapText="1"/>
    </xf>
    <xf numFmtId="0" fontId="11" fillId="16" borderId="1" xfId="0" applyFont="1" applyFill="1" applyBorder="1" applyAlignment="1">
      <alignment horizontal="center" vertical="top" wrapText="1"/>
    </xf>
    <xf numFmtId="0" fontId="0" fillId="16" borderId="1" xfId="0" applyFill="1" applyBorder="1" applyAlignment="1">
      <alignment horizontal="center" vertical="top" wrapText="1"/>
    </xf>
    <xf numFmtId="0" fontId="0" fillId="7" borderId="4" xfId="0" applyFill="1" applyBorder="1" applyAlignment="1">
      <alignment vertical="top" wrapText="1"/>
    </xf>
    <xf numFmtId="0" fontId="0" fillId="7" borderId="2" xfId="0" applyFill="1" applyBorder="1" applyAlignment="1">
      <alignment vertical="top" wrapText="1"/>
    </xf>
    <xf numFmtId="0" fontId="3" fillId="21" borderId="1" xfId="0" applyFont="1" applyFill="1" applyBorder="1"/>
    <xf numFmtId="0" fontId="3" fillId="21" borderId="1" xfId="0" applyFont="1" applyFill="1" applyBorder="1" applyAlignment="1">
      <alignment wrapText="1"/>
    </xf>
    <xf numFmtId="0" fontId="13" fillId="22" borderId="1" xfId="0" applyFont="1" applyFill="1" applyBorder="1" applyAlignment="1">
      <alignment vertical="top"/>
    </xf>
    <xf numFmtId="0" fontId="13" fillId="22" borderId="1" xfId="0" applyFont="1" applyFill="1" applyBorder="1" applyAlignment="1">
      <alignment vertical="top" wrapText="1"/>
    </xf>
    <xf numFmtId="0" fontId="3" fillId="21" borderId="10" xfId="0" applyFont="1" applyFill="1" applyBorder="1"/>
    <xf numFmtId="0" fontId="3" fillId="21" borderId="11" xfId="0" applyFont="1" applyFill="1" applyBorder="1"/>
    <xf numFmtId="0" fontId="13" fillId="22" borderId="10" xfId="0" applyFont="1" applyFill="1" applyBorder="1" applyAlignment="1">
      <alignment horizontal="center" vertical="top"/>
    </xf>
    <xf numFmtId="0" fontId="13" fillId="22" borderId="11" xfId="0" applyFont="1" applyFill="1" applyBorder="1" applyAlignment="1">
      <alignment vertical="top" wrapText="1"/>
    </xf>
    <xf numFmtId="0" fontId="0" fillId="26" borderId="13" xfId="0" applyFill="1" applyBorder="1" applyAlignment="1">
      <alignment horizontal="center" vertical="top" wrapText="1"/>
    </xf>
    <xf numFmtId="1" fontId="21" fillId="5" borderId="1" xfId="0" applyNumberFormat="1" applyFont="1" applyFill="1" applyBorder="1" applyAlignment="1">
      <alignment horizontal="center" vertical="center" wrapText="1"/>
    </xf>
    <xf numFmtId="1" fontId="21" fillId="5" borderId="37" xfId="0" applyNumberFormat="1" applyFont="1" applyFill="1" applyBorder="1" applyAlignment="1">
      <alignment horizontal="center" vertical="center" wrapText="1"/>
    </xf>
    <xf numFmtId="1" fontId="21" fillId="5" borderId="41" xfId="0" applyNumberFormat="1" applyFont="1" applyFill="1" applyBorder="1" applyAlignment="1">
      <alignment horizontal="center" vertical="center" wrapText="1"/>
    </xf>
    <xf numFmtId="1" fontId="21" fillId="5" borderId="3" xfId="0" applyNumberFormat="1" applyFont="1" applyFill="1" applyBorder="1" applyAlignment="1">
      <alignment horizontal="center" vertical="center" wrapText="1"/>
    </xf>
    <xf numFmtId="0" fontId="0" fillId="0" borderId="0" xfId="0" applyNumberFormat="1"/>
    <xf numFmtId="1" fontId="21" fillId="5" borderId="37" xfId="0" applyNumberFormat="1" applyFont="1" applyFill="1" applyBorder="1" applyAlignment="1">
      <alignment horizontal="center" vertical="top" wrapText="1"/>
    </xf>
    <xf numFmtId="1" fontId="21" fillId="5" borderId="1" xfId="0" applyNumberFormat="1" applyFont="1" applyFill="1" applyBorder="1" applyAlignment="1">
      <alignment horizontal="center" vertical="top" wrapText="1"/>
    </xf>
    <xf numFmtId="1" fontId="21" fillId="5" borderId="0" xfId="0" applyNumberFormat="1" applyFont="1" applyFill="1" applyAlignment="1">
      <alignment horizontal="center" vertical="top" wrapText="1"/>
    </xf>
    <xf numFmtId="0" fontId="0" fillId="0" borderId="0" xfId="0" applyNumberFormat="1" applyAlignment="1">
      <alignment horizontal="center"/>
    </xf>
    <xf numFmtId="0" fontId="0" fillId="0" borderId="0" xfId="0" applyAlignment="1">
      <alignment horizontal="center"/>
    </xf>
    <xf numFmtId="49" fontId="20" fillId="3" borderId="39" xfId="0" applyNumberFormat="1" applyFont="1" applyFill="1" applyBorder="1" applyAlignment="1">
      <alignment horizontal="center" vertical="center" wrapText="1"/>
    </xf>
    <xf numFmtId="49" fontId="20" fillId="3" borderId="2" xfId="0" applyNumberFormat="1" applyFont="1" applyFill="1" applyBorder="1" applyAlignment="1">
      <alignment horizontal="center" vertical="center" wrapText="1"/>
    </xf>
    <xf numFmtId="49" fontId="20" fillId="3" borderId="40" xfId="0" applyNumberFormat="1" applyFont="1" applyFill="1" applyBorder="1" applyAlignment="1">
      <alignment horizontal="center" vertical="center" wrapText="1"/>
    </xf>
    <xf numFmtId="49" fontId="21" fillId="5" borderId="1" xfId="0" applyNumberFormat="1" applyFont="1" applyFill="1" applyBorder="1" applyAlignment="1">
      <alignment horizontal="center" vertical="center" wrapText="1"/>
    </xf>
    <xf numFmtId="49" fontId="20" fillId="9" borderId="2" xfId="0" applyNumberFormat="1" applyFont="1" applyFill="1" applyBorder="1" applyAlignment="1">
      <alignment horizontal="center" vertical="center" wrapText="1"/>
    </xf>
    <xf numFmtId="49" fontId="20" fillId="9" borderId="39" xfId="0" applyNumberFormat="1" applyFont="1" applyFill="1" applyBorder="1" applyAlignment="1">
      <alignment horizontal="center" vertical="center" wrapText="1"/>
    </xf>
    <xf numFmtId="49" fontId="20" fillId="9" borderId="40" xfId="0" applyNumberFormat="1" applyFont="1" applyFill="1" applyBorder="1" applyAlignment="1">
      <alignment horizontal="center" vertical="center" wrapText="1"/>
    </xf>
    <xf numFmtId="49" fontId="22" fillId="5" borderId="38" xfId="0" applyNumberFormat="1" applyFont="1" applyFill="1" applyBorder="1" applyAlignment="1">
      <alignment horizontal="center" vertical="center" wrapText="1"/>
    </xf>
    <xf numFmtId="49" fontId="22" fillId="5" borderId="42" xfId="0" applyNumberFormat="1" applyFont="1" applyFill="1" applyBorder="1" applyAlignment="1">
      <alignment horizontal="center" vertical="center" wrapText="1"/>
    </xf>
    <xf numFmtId="49" fontId="19" fillId="5" borderId="38" xfId="0" applyNumberFormat="1" applyFont="1" applyFill="1" applyBorder="1" applyAlignment="1">
      <alignment horizontal="center" vertical="center" wrapText="1"/>
    </xf>
    <xf numFmtId="49" fontId="19" fillId="5" borderId="42" xfId="0" applyNumberFormat="1" applyFont="1" applyFill="1" applyBorder="1" applyAlignment="1">
      <alignment horizontal="center" vertical="center" wrapText="1"/>
    </xf>
    <xf numFmtId="49" fontId="21" fillId="0" borderId="1" xfId="0" applyNumberFormat="1" applyFont="1" applyBorder="1" applyAlignment="1">
      <alignment horizontal="center"/>
    </xf>
    <xf numFmtId="1" fontId="19" fillId="5" borderId="1" xfId="0" applyNumberFormat="1" applyFont="1" applyFill="1" applyBorder="1" applyAlignment="1">
      <alignment horizontal="center" vertical="center" wrapText="1"/>
    </xf>
    <xf numFmtId="49" fontId="20" fillId="7" borderId="39" xfId="0" applyNumberFormat="1" applyFont="1" applyFill="1" applyBorder="1" applyAlignment="1">
      <alignment horizontal="center" vertical="center" wrapText="1"/>
    </xf>
    <xf numFmtId="49" fontId="20" fillId="7" borderId="2" xfId="0" applyNumberFormat="1" applyFont="1" applyFill="1" applyBorder="1" applyAlignment="1">
      <alignment horizontal="center" vertical="center" wrapText="1"/>
    </xf>
    <xf numFmtId="49" fontId="20" fillId="7" borderId="40" xfId="0" applyNumberFormat="1" applyFont="1" applyFill="1" applyBorder="1" applyAlignment="1">
      <alignment horizontal="center" vertical="center" wrapText="1"/>
    </xf>
    <xf numFmtId="49" fontId="20" fillId="21" borderId="39" xfId="0" applyNumberFormat="1" applyFont="1" applyFill="1" applyBorder="1" applyAlignment="1">
      <alignment horizontal="center" vertical="center" wrapText="1"/>
    </xf>
    <xf numFmtId="49" fontId="20" fillId="21" borderId="2" xfId="0" applyNumberFormat="1" applyFont="1" applyFill="1" applyBorder="1" applyAlignment="1">
      <alignment horizontal="center" vertical="center" wrapText="1"/>
    </xf>
    <xf numFmtId="49" fontId="20" fillId="21" borderId="40" xfId="0" applyNumberFormat="1" applyFont="1" applyFill="1" applyBorder="1" applyAlignment="1">
      <alignment horizontal="center" vertical="center" wrapText="1"/>
    </xf>
    <xf numFmtId="49" fontId="0" fillId="5" borderId="1" xfId="0" applyNumberFormat="1" applyFill="1" applyBorder="1" applyAlignment="1">
      <alignment horizontal="center" vertical="top" wrapText="1"/>
    </xf>
    <xf numFmtId="49" fontId="20" fillId="15" borderId="39" xfId="0" applyNumberFormat="1" applyFont="1" applyFill="1" applyBorder="1" applyAlignment="1">
      <alignment horizontal="center" vertical="center" wrapText="1"/>
    </xf>
    <xf numFmtId="49" fontId="20" fillId="15" borderId="2" xfId="0" applyNumberFormat="1" applyFont="1" applyFill="1" applyBorder="1" applyAlignment="1">
      <alignment horizontal="center" vertical="center" wrapText="1"/>
    </xf>
    <xf numFmtId="49" fontId="20" fillId="15" borderId="40" xfId="0" applyNumberFormat="1" applyFont="1" applyFill="1" applyBorder="1" applyAlignment="1">
      <alignment horizontal="center" vertical="center" wrapText="1"/>
    </xf>
    <xf numFmtId="0" fontId="0" fillId="0" borderId="0" xfId="0" pivotButton="1"/>
    <xf numFmtId="0" fontId="0" fillId="5" borderId="0" xfId="0" applyFill="1" applyAlignment="1">
      <alignment horizontal="center" vertical="top" wrapText="1"/>
    </xf>
    <xf numFmtId="0" fontId="14" fillId="0" borderId="10" xfId="0" applyFont="1" applyBorder="1" applyAlignment="1">
      <alignment horizontal="left" vertical="top"/>
    </xf>
    <xf numFmtId="0" fontId="15" fillId="0" borderId="1" xfId="0" applyFont="1" applyBorder="1" applyAlignment="1">
      <alignment horizontal="left" vertical="top"/>
    </xf>
    <xf numFmtId="0" fontId="15" fillId="0" borderId="1" xfId="0" applyFont="1" applyBorder="1" applyAlignment="1">
      <alignment horizontal="left" vertical="top" wrapText="1"/>
    </xf>
    <xf numFmtId="0" fontId="15" fillId="0" borderId="13" xfId="0" applyFont="1" applyBorder="1" applyAlignment="1">
      <alignment horizontal="left" vertical="top"/>
    </xf>
    <xf numFmtId="0" fontId="15" fillId="0" borderId="13" xfId="0" applyFont="1" applyBorder="1" applyAlignment="1">
      <alignment horizontal="left" vertical="top" wrapText="1"/>
    </xf>
    <xf numFmtId="0" fontId="15" fillId="0" borderId="11" xfId="0" applyFont="1" applyBorder="1" applyAlignment="1">
      <alignment horizontal="left" vertical="top" wrapText="1"/>
    </xf>
    <xf numFmtId="0" fontId="15" fillId="0" borderId="14" xfId="0" applyFont="1" applyBorder="1" applyAlignment="1">
      <alignment horizontal="left" vertical="top" wrapText="1"/>
    </xf>
    <xf numFmtId="0" fontId="0" fillId="19" borderId="3" xfId="0" applyFill="1" applyBorder="1" applyAlignment="1">
      <alignment horizontal="center" vertical="top" wrapText="1"/>
    </xf>
    <xf numFmtId="0" fontId="0" fillId="10" borderId="1" xfId="0" applyFill="1" applyBorder="1" applyAlignment="1">
      <alignment vertical="top" wrapText="1"/>
    </xf>
    <xf numFmtId="0" fontId="0" fillId="10" borderId="1" xfId="0" applyFill="1" applyBorder="1" applyAlignment="1">
      <alignment horizontal="center" vertical="top" wrapText="1"/>
    </xf>
    <xf numFmtId="0" fontId="0" fillId="9" borderId="1" xfId="0" applyFill="1" applyBorder="1" applyAlignment="1">
      <alignment vertical="top" wrapText="1"/>
    </xf>
    <xf numFmtId="0" fontId="16" fillId="5" borderId="43" xfId="0" applyFont="1" applyFill="1" applyBorder="1" applyAlignment="1">
      <alignment horizontal="left" vertical="top"/>
    </xf>
    <xf numFmtId="0" fontId="16" fillId="5" borderId="44" xfId="0" applyFont="1" applyFill="1" applyBorder="1" applyAlignment="1">
      <alignment horizontal="left" vertical="top" wrapText="1"/>
    </xf>
    <xf numFmtId="0" fontId="11" fillId="5" borderId="43" xfId="0" applyFont="1" applyFill="1" applyBorder="1" applyAlignment="1">
      <alignment horizontal="left" vertical="center" wrapText="1"/>
    </xf>
    <xf numFmtId="0" fontId="12" fillId="5" borderId="44" xfId="0" applyFont="1" applyFill="1" applyBorder="1" applyAlignment="1">
      <alignment horizontal="left" vertical="top" wrapText="1"/>
    </xf>
    <xf numFmtId="0" fontId="12" fillId="5" borderId="44" xfId="0" applyFont="1" applyFill="1" applyBorder="1" applyAlignment="1">
      <alignment horizontal="center" vertical="center" wrapText="1"/>
    </xf>
    <xf numFmtId="0" fontId="5" fillId="5" borderId="45" xfId="0" applyFont="1" applyFill="1" applyBorder="1" applyAlignment="1">
      <alignment horizontal="center" vertical="center"/>
    </xf>
    <xf numFmtId="0" fontId="0" fillId="5" borderId="43" xfId="0" applyFont="1" applyFill="1" applyBorder="1" applyAlignment="1">
      <alignment horizontal="left" vertical="top" wrapText="1"/>
    </xf>
    <xf numFmtId="0" fontId="0" fillId="5" borderId="44" xfId="0" applyFont="1" applyFill="1" applyBorder="1" applyAlignment="1">
      <alignment horizontal="left" vertical="top" wrapText="1"/>
    </xf>
    <xf numFmtId="0" fontId="5" fillId="5" borderId="44" xfId="0" applyFont="1" applyFill="1" applyBorder="1" applyAlignment="1">
      <alignment horizontal="center" vertical="center" wrapText="1"/>
    </xf>
    <xf numFmtId="0" fontId="0" fillId="5" borderId="46" xfId="0" applyFont="1" applyFill="1" applyBorder="1" applyAlignment="1">
      <alignment horizontal="left" vertical="top" wrapText="1"/>
    </xf>
    <xf numFmtId="0" fontId="0" fillId="5" borderId="47" xfId="0" applyFont="1" applyFill="1" applyBorder="1" applyAlignment="1">
      <alignment horizontal="left" vertical="top" wrapText="1"/>
    </xf>
    <xf numFmtId="0" fontId="5" fillId="5" borderId="47" xfId="0" applyFont="1" applyFill="1" applyBorder="1" applyAlignment="1">
      <alignment horizontal="center" vertical="center" wrapText="1"/>
    </xf>
    <xf numFmtId="0" fontId="5" fillId="5" borderId="48" xfId="0" applyFont="1" applyFill="1" applyBorder="1" applyAlignment="1">
      <alignment horizontal="center" vertical="center"/>
    </xf>
    <xf numFmtId="0" fontId="16" fillId="5" borderId="44" xfId="0" applyFont="1" applyFill="1" applyBorder="1" applyAlignment="1">
      <alignment horizontal="center" vertical="top" wrapText="1"/>
    </xf>
    <xf numFmtId="0" fontId="16" fillId="5" borderId="45" xfId="0" applyFont="1" applyFill="1" applyBorder="1" applyAlignment="1">
      <alignment horizontal="center" vertical="top"/>
    </xf>
    <xf numFmtId="0" fontId="5" fillId="21" borderId="0" xfId="0" applyFont="1" applyFill="1"/>
    <xf numFmtId="0" fontId="0" fillId="5" borderId="0" xfId="0" applyFill="1" applyBorder="1" applyAlignment="1">
      <alignment vertical="top" wrapText="1"/>
    </xf>
    <xf numFmtId="0" fontId="0" fillId="19" borderId="1" xfId="0" applyFill="1" applyBorder="1" applyAlignment="1">
      <alignment horizontal="center" vertical="top" wrapText="1"/>
    </xf>
    <xf numFmtId="0" fontId="0" fillId="0" borderId="0" xfId="0" applyBorder="1"/>
    <xf numFmtId="0" fontId="0" fillId="25" borderId="1" xfId="0" applyFill="1" applyBorder="1" applyAlignment="1">
      <alignment vertical="top" wrapText="1"/>
    </xf>
    <xf numFmtId="0" fontId="0" fillId="5" borderId="10" xfId="0" applyFill="1" applyBorder="1" applyAlignment="1">
      <alignment horizontal="center" vertical="top" wrapText="1"/>
    </xf>
    <xf numFmtId="0" fontId="0" fillId="5" borderId="1" xfId="0" applyFill="1" applyBorder="1" applyAlignment="1">
      <alignment horizontal="center" vertical="top" wrapText="1"/>
    </xf>
    <xf numFmtId="0" fontId="0" fillId="5" borderId="11" xfId="0" applyFill="1" applyBorder="1" applyAlignment="1">
      <alignment horizontal="center" vertical="top" wrapText="1"/>
    </xf>
    <xf numFmtId="0" fontId="12" fillId="21" borderId="10" xfId="0" applyFont="1" applyFill="1" applyBorder="1" applyAlignment="1">
      <alignment horizontal="center" vertical="top"/>
    </xf>
    <xf numFmtId="0" fontId="12" fillId="21" borderId="1" xfId="0" applyFont="1" applyFill="1" applyBorder="1" applyAlignment="1">
      <alignment horizontal="center" vertical="top"/>
    </xf>
    <xf numFmtId="0" fontId="12" fillId="21" borderId="11" xfId="0" applyFont="1" applyFill="1" applyBorder="1" applyAlignment="1">
      <alignment horizontal="center" vertical="top"/>
    </xf>
    <xf numFmtId="0" fontId="16" fillId="21" borderId="10" xfId="0" applyFont="1" applyFill="1" applyBorder="1" applyAlignment="1">
      <alignment horizontal="center" vertical="top"/>
    </xf>
    <xf numFmtId="0" fontId="16" fillId="21" borderId="1" xfId="0" applyFont="1" applyFill="1" applyBorder="1" applyAlignment="1">
      <alignment horizontal="center" vertical="top"/>
    </xf>
    <xf numFmtId="0" fontId="16" fillId="21" borderId="11" xfId="0" applyFont="1" applyFill="1" applyBorder="1" applyAlignment="1">
      <alignment horizontal="center" vertical="top"/>
    </xf>
    <xf numFmtId="0" fontId="16" fillId="21" borderId="10" xfId="0" applyFont="1" applyFill="1" applyBorder="1" applyAlignment="1">
      <alignment horizontal="center" vertical="top" wrapText="1"/>
    </xf>
    <xf numFmtId="0" fontId="16" fillId="21" borderId="1" xfId="0" applyFont="1" applyFill="1" applyBorder="1" applyAlignment="1">
      <alignment horizontal="center" vertical="top" wrapText="1"/>
    </xf>
    <xf numFmtId="0" fontId="16" fillId="21" borderId="11" xfId="0" applyFont="1" applyFill="1" applyBorder="1" applyAlignment="1">
      <alignment horizontal="center" vertical="top" wrapText="1"/>
    </xf>
    <xf numFmtId="0" fontId="16" fillId="21" borderId="16" xfId="0" applyFont="1" applyFill="1" applyBorder="1" applyAlignment="1">
      <alignment horizontal="center" vertical="top"/>
    </xf>
    <xf numFmtId="0" fontId="16" fillId="21" borderId="5" xfId="0" applyFont="1" applyFill="1" applyBorder="1" applyAlignment="1">
      <alignment horizontal="center" vertical="top"/>
    </xf>
    <xf numFmtId="0" fontId="16" fillId="21" borderId="17" xfId="0" applyFont="1" applyFill="1" applyBorder="1" applyAlignment="1">
      <alignment horizontal="center" vertical="top"/>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11" fillId="21" borderId="10" xfId="0" applyFont="1" applyFill="1" applyBorder="1" applyAlignment="1">
      <alignment horizontal="center" vertical="top"/>
    </xf>
    <xf numFmtId="0" fontId="11" fillId="21" borderId="1" xfId="0" applyFont="1" applyFill="1" applyBorder="1" applyAlignment="1">
      <alignment horizontal="center" vertical="top"/>
    </xf>
    <xf numFmtId="0" fontId="11" fillId="21" borderId="11" xfId="0" applyFont="1" applyFill="1" applyBorder="1" applyAlignment="1">
      <alignment horizontal="center" vertical="top"/>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0" fillId="19" borderId="32" xfId="0" applyFill="1" applyBorder="1" applyAlignment="1">
      <alignment horizontal="center" vertical="top" wrapText="1"/>
    </xf>
    <xf numFmtId="0" fontId="0" fillId="19" borderId="4" xfId="0" applyFill="1" applyBorder="1" applyAlignment="1">
      <alignment horizontal="center" vertical="top" wrapText="1"/>
    </xf>
    <xf numFmtId="0" fontId="0" fillId="19" borderId="27" xfId="0" applyFill="1" applyBorder="1" applyAlignment="1">
      <alignment horizontal="center" vertical="top" wrapText="1"/>
    </xf>
    <xf numFmtId="0" fontId="0" fillId="19" borderId="2" xfId="0" applyFill="1" applyBorder="1" applyAlignment="1">
      <alignment horizontal="center" vertical="top" wrapText="1"/>
    </xf>
    <xf numFmtId="0" fontId="0" fillId="7" borderId="3" xfId="0" applyFill="1" applyBorder="1" applyAlignment="1">
      <alignment horizontal="center" vertical="top" wrapText="1"/>
    </xf>
    <xf numFmtId="0" fontId="0" fillId="7" borderId="4" xfId="0" applyFill="1" applyBorder="1" applyAlignment="1">
      <alignment horizontal="center" vertical="top" wrapText="1"/>
    </xf>
    <xf numFmtId="0" fontId="0" fillId="7" borderId="2" xfId="0" applyFill="1" applyBorder="1" applyAlignment="1">
      <alignment horizontal="center" vertical="top" wrapText="1"/>
    </xf>
    <xf numFmtId="0" fontId="0" fillId="7" borderId="3" xfId="0" applyFill="1" applyBorder="1" applyAlignment="1">
      <alignment horizontal="left" vertical="top" wrapText="1"/>
    </xf>
    <xf numFmtId="0" fontId="0" fillId="7" borderId="4" xfId="0" applyFill="1"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vertical="top" wrapText="1"/>
    </xf>
    <xf numFmtId="0" fontId="0" fillId="7" borderId="4" xfId="0" applyFill="1" applyBorder="1" applyAlignment="1">
      <alignment vertical="top" wrapText="1"/>
    </xf>
    <xf numFmtId="0" fontId="0" fillId="7" borderId="2" xfId="0" applyFill="1" applyBorder="1" applyAlignment="1">
      <alignment vertical="top" wrapText="1"/>
    </xf>
    <xf numFmtId="0" fontId="18" fillId="6" borderId="3"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7" fillId="8" borderId="18" xfId="0" applyFont="1" applyFill="1" applyBorder="1" applyAlignment="1">
      <alignment horizontal="left" vertical="top" wrapText="1"/>
    </xf>
    <xf numFmtId="0" fontId="7" fillId="8" borderId="19" xfId="0" applyFont="1" applyFill="1" applyBorder="1" applyAlignment="1">
      <alignment horizontal="left" vertical="top" wrapText="1"/>
    </xf>
    <xf numFmtId="0" fontId="7" fillId="8" borderId="15" xfId="0" applyFont="1" applyFill="1" applyBorder="1" applyAlignment="1">
      <alignment horizontal="left" vertical="top" wrapText="1"/>
    </xf>
    <xf numFmtId="0" fontId="23" fillId="6" borderId="36" xfId="0" applyFont="1" applyFill="1" applyBorder="1" applyAlignment="1">
      <alignment horizontal="center" vertical="center" wrapText="1"/>
    </xf>
    <xf numFmtId="0" fontId="23" fillId="6" borderId="24" xfId="0" applyFont="1" applyFill="1" applyBorder="1" applyAlignment="1">
      <alignment horizontal="center" vertical="center" wrapText="1"/>
    </xf>
    <xf numFmtId="0" fontId="23" fillId="6" borderId="25" xfId="0" applyFont="1" applyFill="1" applyBorder="1" applyAlignment="1">
      <alignment horizontal="center" vertical="center" wrapText="1"/>
    </xf>
    <xf numFmtId="0" fontId="0" fillId="6" borderId="3" xfId="0" applyFill="1" applyBorder="1" applyAlignment="1">
      <alignment vertical="top" wrapText="1"/>
    </xf>
    <xf numFmtId="0" fontId="0" fillId="6" borderId="4" xfId="0" applyFill="1" applyBorder="1" applyAlignment="1">
      <alignment vertical="top" wrapText="1"/>
    </xf>
    <xf numFmtId="0" fontId="0" fillId="6" borderId="2" xfId="0" applyFill="1" applyBorder="1" applyAlignment="1">
      <alignment vertical="top" wrapText="1"/>
    </xf>
    <xf numFmtId="0" fontId="0" fillId="6" borderId="3" xfId="0" applyFill="1" applyBorder="1" applyAlignment="1">
      <alignment horizontal="center" vertical="top" wrapText="1"/>
    </xf>
    <xf numFmtId="0" fontId="0" fillId="6" borderId="4" xfId="0" applyFill="1" applyBorder="1" applyAlignment="1">
      <alignment horizontal="center" vertical="top" wrapText="1"/>
    </xf>
    <xf numFmtId="0" fontId="0" fillId="6" borderId="2" xfId="0" applyFill="1" applyBorder="1" applyAlignment="1">
      <alignment horizontal="center" vertical="top" wrapText="1"/>
    </xf>
    <xf numFmtId="0" fontId="23" fillId="6" borderId="23" xfId="0" applyFont="1" applyFill="1" applyBorder="1" applyAlignment="1">
      <alignment horizontal="center" vertical="center" wrapText="1"/>
    </xf>
    <xf numFmtId="0" fontId="23" fillId="6" borderId="26" xfId="0" applyFont="1" applyFill="1" applyBorder="1" applyAlignment="1">
      <alignment horizontal="center" vertical="center" wrapText="1"/>
    </xf>
    <xf numFmtId="0" fontId="0" fillId="6" borderId="3" xfId="0" applyFill="1" applyBorder="1" applyAlignment="1">
      <alignment horizontal="left" vertical="top" wrapText="1"/>
    </xf>
    <xf numFmtId="0" fontId="0" fillId="6" borderId="2" xfId="0" applyFill="1" applyBorder="1" applyAlignment="1">
      <alignment horizontal="left" vertical="top" wrapText="1"/>
    </xf>
    <xf numFmtId="0" fontId="18" fillId="6" borderId="27" xfId="0" applyFont="1" applyFill="1" applyBorder="1" applyAlignment="1">
      <alignment horizontal="center" vertical="center" wrapText="1"/>
    </xf>
    <xf numFmtId="0" fontId="0" fillId="6" borderId="4" xfId="0" applyFill="1" applyBorder="1" applyAlignment="1">
      <alignment horizontal="left" vertical="top" wrapText="1"/>
    </xf>
    <xf numFmtId="0" fontId="0" fillId="19" borderId="3" xfId="0" applyFill="1" applyBorder="1" applyAlignment="1">
      <alignment horizontal="center" vertical="top" wrapText="1"/>
    </xf>
    <xf numFmtId="0" fontId="0" fillId="6" borderId="32" xfId="0" applyFill="1" applyBorder="1" applyAlignment="1">
      <alignment vertical="top" wrapText="1"/>
    </xf>
    <xf numFmtId="0" fontId="0" fillId="7" borderId="32" xfId="0" applyFill="1" applyBorder="1" applyAlignment="1">
      <alignment vertical="top" wrapText="1"/>
    </xf>
    <xf numFmtId="49" fontId="0" fillId="7" borderId="3" xfId="0" applyNumberFormat="1" applyFill="1" applyBorder="1" applyAlignment="1">
      <alignment horizontal="left" vertical="top" wrapText="1"/>
    </xf>
    <xf numFmtId="49" fontId="0" fillId="7" borderId="4" xfId="0" applyNumberFormat="1" applyFill="1" applyBorder="1" applyAlignment="1">
      <alignment horizontal="left" vertical="top"/>
    </xf>
    <xf numFmtId="49" fontId="0" fillId="7" borderId="2" xfId="0" applyNumberFormat="1" applyFill="1" applyBorder="1" applyAlignment="1">
      <alignment horizontal="left" vertical="top"/>
    </xf>
    <xf numFmtId="0" fontId="0" fillId="7" borderId="32" xfId="0" applyFill="1" applyBorder="1" applyAlignment="1">
      <alignment horizontal="center" vertical="top" wrapText="1"/>
    </xf>
    <xf numFmtId="0" fontId="18" fillId="6" borderId="32" xfId="0" applyFont="1" applyFill="1" applyBorder="1" applyAlignment="1">
      <alignment horizontal="center" vertical="center" wrapText="1"/>
    </xf>
    <xf numFmtId="0" fontId="0" fillId="3" borderId="3" xfId="0" applyFill="1" applyBorder="1" applyAlignment="1">
      <alignment horizontal="left" vertical="top" wrapText="1"/>
    </xf>
    <xf numFmtId="0" fontId="0" fillId="3" borderId="2" xfId="0" applyFill="1" applyBorder="1" applyAlignment="1">
      <alignment horizontal="left" vertical="top" wrapText="1"/>
    </xf>
    <xf numFmtId="0" fontId="0" fillId="24" borderId="20" xfId="0" applyFill="1" applyBorder="1" applyAlignment="1">
      <alignment horizontal="center" vertical="top" wrapText="1"/>
    </xf>
    <xf numFmtId="0" fontId="0" fillId="24" borderId="22" xfId="0" applyFill="1" applyBorder="1" applyAlignment="1">
      <alignment horizontal="center" vertical="top" wrapText="1"/>
    </xf>
    <xf numFmtId="0" fontId="9" fillId="3" borderId="4"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4" xfId="0" applyFont="1" applyFill="1" applyBorder="1" applyAlignment="1">
      <alignment horizontal="center" vertical="top" wrapText="1"/>
    </xf>
    <xf numFmtId="0" fontId="9" fillId="3" borderId="2" xfId="0" applyFont="1" applyFill="1" applyBorder="1" applyAlignment="1">
      <alignment horizontal="center" vertical="top" wrapText="1"/>
    </xf>
    <xf numFmtId="0" fontId="0" fillId="24" borderId="21" xfId="0" applyFill="1" applyBorder="1" applyAlignment="1">
      <alignment horizontal="center" vertical="top" wrapText="1"/>
    </xf>
    <xf numFmtId="0" fontId="18" fillId="2" borderId="1" xfId="0" applyFont="1" applyFill="1" applyBorder="1" applyAlignment="1">
      <alignment horizontal="center" vertical="center" wrapText="1"/>
    </xf>
    <xf numFmtId="0" fontId="0" fillId="3" borderId="1" xfId="0" applyFill="1" applyBorder="1" applyAlignment="1">
      <alignment horizontal="left" vertical="top" wrapText="1"/>
    </xf>
    <xf numFmtId="0" fontId="0" fillId="3" borderId="1" xfId="0" applyFill="1" applyBorder="1" applyAlignment="1">
      <alignment horizontal="center" vertical="top" wrapText="1"/>
    </xf>
    <xf numFmtId="0" fontId="0" fillId="24" borderId="3" xfId="0" applyFill="1" applyBorder="1" applyAlignment="1">
      <alignment horizontal="center" vertical="top" wrapText="1"/>
    </xf>
    <xf numFmtId="0" fontId="0" fillId="24" borderId="4" xfId="0" applyFill="1" applyBorder="1" applyAlignment="1">
      <alignment horizontal="center" vertical="top" wrapText="1"/>
    </xf>
    <xf numFmtId="0" fontId="0" fillId="24" borderId="2" xfId="0" applyFill="1" applyBorder="1" applyAlignment="1">
      <alignment horizontal="center" vertical="top" wrapText="1"/>
    </xf>
    <xf numFmtId="0" fontId="0" fillId="3" borderId="4" xfId="0" applyFill="1" applyBorder="1" applyAlignment="1">
      <alignment horizontal="left" vertical="top" wrapText="1"/>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0" fillId="3" borderId="2" xfId="0" applyFill="1" applyBorder="1" applyAlignment="1">
      <alignment horizontal="center" vertical="top" wrapText="1"/>
    </xf>
    <xf numFmtId="0" fontId="0" fillId="24" borderId="32" xfId="0" applyFill="1" applyBorder="1" applyAlignment="1">
      <alignment horizontal="center" vertical="top" wrapText="1"/>
    </xf>
    <xf numFmtId="0" fontId="0" fillId="24" borderId="35" xfId="0" applyFill="1" applyBorder="1" applyAlignment="1">
      <alignment horizontal="center" vertical="top" wrapText="1"/>
    </xf>
    <xf numFmtId="0" fontId="0" fillId="24" borderId="1" xfId="0" applyFill="1" applyBorder="1" applyAlignment="1">
      <alignment horizontal="center" vertical="top" wrapText="1"/>
    </xf>
    <xf numFmtId="0" fontId="9" fillId="2" borderId="2" xfId="0" applyFont="1" applyFill="1" applyBorder="1" applyAlignment="1">
      <alignment horizontal="left" vertical="top" wrapText="1"/>
    </xf>
    <xf numFmtId="0" fontId="9" fillId="2" borderId="1" xfId="0" applyFont="1" applyFill="1" applyBorder="1" applyAlignment="1">
      <alignment horizontal="left" vertical="top" wrapText="1"/>
    </xf>
    <xf numFmtId="0" fontId="23" fillId="2" borderId="1" xfId="0" applyFont="1" applyFill="1" applyBorder="1" applyAlignment="1">
      <alignment horizontal="center" vertical="center" wrapText="1"/>
    </xf>
    <xf numFmtId="0" fontId="7" fillId="4" borderId="18" xfId="0" applyFont="1" applyFill="1" applyBorder="1" applyAlignment="1">
      <alignment horizontal="left" vertical="top" wrapText="1"/>
    </xf>
    <xf numFmtId="0" fontId="7" fillId="4" borderId="19" xfId="0" applyFont="1" applyFill="1" applyBorder="1" applyAlignment="1">
      <alignment horizontal="left" vertical="top" wrapText="1"/>
    </xf>
    <xf numFmtId="0" fontId="7" fillId="4" borderId="15" xfId="0" applyFont="1" applyFill="1" applyBorder="1" applyAlignment="1">
      <alignment horizontal="left" vertical="top" wrapText="1"/>
    </xf>
    <xf numFmtId="0" fontId="23" fillId="2" borderId="36"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0" fillId="3" borderId="8" xfId="0" applyFill="1" applyBorder="1" applyAlignment="1">
      <alignment horizontal="center" vertical="top" wrapText="1"/>
    </xf>
    <xf numFmtId="0" fontId="0" fillId="3" borderId="8" xfId="0" applyFill="1" applyBorder="1" applyAlignment="1">
      <alignment horizontal="left" vertical="top" wrapText="1"/>
    </xf>
    <xf numFmtId="0" fontId="0" fillId="25" borderId="1" xfId="0" applyFill="1" applyBorder="1" applyAlignment="1">
      <alignment horizontal="center" vertical="top" wrapText="1"/>
    </xf>
    <xf numFmtId="0" fontId="0" fillId="10" borderId="1" xfId="0" applyFill="1" applyBorder="1" applyAlignment="1">
      <alignment horizontal="left" vertical="top" wrapText="1"/>
    </xf>
    <xf numFmtId="0" fontId="0" fillId="10" borderId="1" xfId="0" applyFill="1" applyBorder="1" applyAlignment="1">
      <alignment horizontal="center" vertical="top" wrapText="1"/>
    </xf>
    <xf numFmtId="0" fontId="0" fillId="10" borderId="1" xfId="0" applyFill="1" applyBorder="1" applyAlignment="1">
      <alignment vertical="top" wrapText="1"/>
    </xf>
    <xf numFmtId="0" fontId="7" fillId="11" borderId="49" xfId="0" applyFont="1" applyFill="1" applyBorder="1" applyAlignment="1">
      <alignment horizontal="left" vertical="top" wrapText="1"/>
    </xf>
    <xf numFmtId="0" fontId="7" fillId="11" borderId="50" xfId="0" applyFont="1" applyFill="1" applyBorder="1" applyAlignment="1">
      <alignment horizontal="left" vertical="top" wrapText="1"/>
    </xf>
    <xf numFmtId="0" fontId="7" fillId="11" borderId="51" xfId="0" applyFont="1" applyFill="1" applyBorder="1" applyAlignment="1">
      <alignment horizontal="left" vertical="top" wrapText="1"/>
    </xf>
    <xf numFmtId="0" fontId="9" fillId="10" borderId="22" xfId="0" applyFont="1" applyFill="1" applyBorder="1" applyAlignment="1">
      <alignment vertical="top" wrapText="1"/>
    </xf>
    <xf numFmtId="0" fontId="9" fillId="10" borderId="11" xfId="0" applyFont="1" applyFill="1" applyBorder="1" applyAlignment="1">
      <alignment vertical="top" wrapText="1"/>
    </xf>
    <xf numFmtId="0" fontId="9" fillId="10" borderId="20" xfId="0" applyFont="1" applyFill="1" applyBorder="1" applyAlignment="1">
      <alignment vertical="top" wrapText="1"/>
    </xf>
    <xf numFmtId="0" fontId="0" fillId="25" borderId="32" xfId="0" applyFill="1" applyBorder="1" applyAlignment="1">
      <alignment horizontal="center" vertical="top" wrapText="1"/>
    </xf>
    <xf numFmtId="0" fontId="0" fillId="25" borderId="4" xfId="0" applyFill="1" applyBorder="1" applyAlignment="1">
      <alignment horizontal="center" vertical="top" wrapText="1"/>
    </xf>
    <xf numFmtId="0" fontId="0" fillId="25" borderId="27" xfId="0" applyFill="1" applyBorder="1" applyAlignment="1">
      <alignment horizontal="center" vertical="top" wrapText="1"/>
    </xf>
    <xf numFmtId="0" fontId="9" fillId="10" borderId="2" xfId="0" applyFont="1" applyFill="1" applyBorder="1" applyAlignment="1">
      <alignment vertical="top" wrapText="1"/>
    </xf>
    <xf numFmtId="0" fontId="9" fillId="10" borderId="1" xfId="0" applyFont="1" applyFill="1" applyBorder="1" applyAlignment="1">
      <alignment vertical="top" wrapText="1"/>
    </xf>
    <xf numFmtId="0" fontId="9" fillId="10" borderId="3" xfId="0" applyFont="1" applyFill="1" applyBorder="1" applyAlignment="1">
      <alignment vertical="top" wrapText="1"/>
    </xf>
    <xf numFmtId="0" fontId="9" fillId="9" borderId="25" xfId="0" applyFont="1" applyFill="1" applyBorder="1" applyAlignment="1">
      <alignment vertical="top" wrapText="1"/>
    </xf>
    <xf numFmtId="0" fontId="9" fillId="9" borderId="10" xfId="0" applyFont="1" applyFill="1" applyBorder="1" applyAlignment="1">
      <alignment vertical="top" wrapText="1"/>
    </xf>
    <xf numFmtId="0" fontId="9" fillId="9" borderId="23" xfId="0" applyFont="1" applyFill="1" applyBorder="1" applyAlignment="1">
      <alignment vertical="top" wrapText="1"/>
    </xf>
    <xf numFmtId="0" fontId="9" fillId="9" borderId="2" xfId="0" applyFont="1" applyFill="1" applyBorder="1" applyAlignment="1">
      <alignment vertical="top" wrapText="1"/>
    </xf>
    <xf numFmtId="0" fontId="9" fillId="9" borderId="1" xfId="0" applyFont="1" applyFill="1" applyBorder="1" applyAlignment="1">
      <alignment vertical="top" wrapText="1"/>
    </xf>
    <xf numFmtId="0" fontId="9" fillId="9" borderId="3" xfId="0" applyFont="1" applyFill="1" applyBorder="1" applyAlignment="1">
      <alignment vertical="top" wrapText="1"/>
    </xf>
    <xf numFmtId="0" fontId="18" fillId="9" borderId="1" xfId="0" applyFont="1" applyFill="1" applyBorder="1" applyAlignment="1">
      <alignment horizontal="center" vertical="center" wrapText="1"/>
    </xf>
    <xf numFmtId="0" fontId="0" fillId="9" borderId="1" xfId="0" applyFill="1" applyBorder="1" applyAlignment="1">
      <alignment vertical="top" wrapText="1"/>
    </xf>
    <xf numFmtId="0" fontId="9" fillId="10" borderId="2" xfId="0" applyFont="1" applyFill="1" applyBorder="1" applyAlignment="1">
      <alignment horizontal="center" vertical="top" wrapText="1"/>
    </xf>
    <xf numFmtId="0" fontId="9" fillId="10" borderId="1" xfId="0" applyFont="1" applyFill="1" applyBorder="1" applyAlignment="1">
      <alignment horizontal="center" vertical="top" wrapText="1"/>
    </xf>
    <xf numFmtId="0" fontId="9" fillId="10" borderId="3" xfId="0" applyFont="1" applyFill="1" applyBorder="1" applyAlignment="1">
      <alignment horizontal="center" vertical="top" wrapText="1"/>
    </xf>
    <xf numFmtId="0" fontId="23" fillId="9" borderId="1" xfId="0" applyFont="1" applyFill="1" applyBorder="1" applyAlignment="1">
      <alignment horizontal="center" vertical="center" wrapText="1"/>
    </xf>
    <xf numFmtId="0" fontId="0" fillId="13" borderId="3" xfId="0" applyFill="1" applyBorder="1" applyAlignment="1">
      <alignment horizontal="center" vertical="top" wrapText="1"/>
    </xf>
    <xf numFmtId="0" fontId="0" fillId="13" borderId="2" xfId="0" applyFill="1" applyBorder="1" applyAlignment="1">
      <alignment horizontal="center" vertical="top" wrapText="1"/>
    </xf>
    <xf numFmtId="0" fontId="0" fillId="13" borderId="4" xfId="0" applyFill="1" applyBorder="1" applyAlignment="1">
      <alignment horizontal="center" vertical="top" wrapText="1"/>
    </xf>
    <xf numFmtId="0" fontId="0" fillId="26" borderId="32" xfId="0" applyFill="1" applyBorder="1" applyAlignment="1">
      <alignment horizontal="center" vertical="top" wrapText="1"/>
    </xf>
    <xf numFmtId="0" fontId="0" fillId="26" borderId="4" xfId="0" applyFill="1" applyBorder="1" applyAlignment="1">
      <alignment horizontal="center" vertical="top" wrapText="1"/>
    </xf>
    <xf numFmtId="0" fontId="0" fillId="26" borderId="27" xfId="0" applyFill="1" applyBorder="1" applyAlignment="1">
      <alignment horizontal="center" vertical="top" wrapText="1"/>
    </xf>
    <xf numFmtId="0" fontId="0" fillId="13" borderId="3" xfId="0" applyFill="1" applyBorder="1" applyAlignment="1">
      <alignment horizontal="left" vertical="top" wrapText="1"/>
    </xf>
    <xf numFmtId="0" fontId="0" fillId="13" borderId="4" xfId="0" applyFill="1" applyBorder="1" applyAlignment="1">
      <alignment horizontal="left" vertical="top" wrapText="1"/>
    </xf>
    <xf numFmtId="0" fontId="0" fillId="13" borderId="2" xfId="0" applyFill="1" applyBorder="1" applyAlignment="1">
      <alignment horizontal="left" vertical="top" wrapText="1"/>
    </xf>
    <xf numFmtId="0" fontId="0" fillId="12" borderId="3" xfId="0" applyFill="1" applyBorder="1" applyAlignment="1">
      <alignment horizontal="left" vertical="top" wrapText="1"/>
    </xf>
    <xf numFmtId="0" fontId="0" fillId="12" borderId="2" xfId="0" applyFill="1" applyBorder="1" applyAlignment="1">
      <alignment horizontal="left" vertical="top" wrapText="1"/>
    </xf>
    <xf numFmtId="0" fontId="23" fillId="12" borderId="10" xfId="0" applyFont="1" applyFill="1" applyBorder="1" applyAlignment="1">
      <alignment horizontal="center" vertical="center" wrapText="1"/>
    </xf>
    <xf numFmtId="0" fontId="23" fillId="12" borderId="12" xfId="0" applyFont="1" applyFill="1" applyBorder="1" applyAlignment="1">
      <alignment horizontal="center" vertical="center" wrapText="1"/>
    </xf>
    <xf numFmtId="0" fontId="0" fillId="13" borderId="1" xfId="0" applyFill="1" applyBorder="1" applyAlignment="1">
      <alignment vertical="top" wrapText="1"/>
    </xf>
    <xf numFmtId="0" fontId="0" fillId="13" borderId="1" xfId="0" applyFill="1" applyBorder="1" applyAlignment="1">
      <alignment horizontal="center" vertical="top" wrapText="1"/>
    </xf>
    <xf numFmtId="0" fontId="7" fillId="14" borderId="18" xfId="0" applyFont="1" applyFill="1" applyBorder="1" applyAlignment="1">
      <alignment horizontal="left" vertical="top" wrapText="1"/>
    </xf>
    <xf numFmtId="0" fontId="7" fillId="14" borderId="19" xfId="0" applyFont="1" applyFill="1" applyBorder="1" applyAlignment="1">
      <alignment horizontal="left" vertical="top" wrapText="1"/>
    </xf>
    <xf numFmtId="0" fontId="7" fillId="14" borderId="15" xfId="0" applyFont="1" applyFill="1" applyBorder="1" applyAlignment="1">
      <alignment horizontal="left" vertical="top" wrapText="1"/>
    </xf>
    <xf numFmtId="0" fontId="18" fillId="12" borderId="3" xfId="0" applyFont="1" applyFill="1" applyBorder="1" applyAlignment="1">
      <alignment horizontal="center" vertical="center" wrapText="1"/>
    </xf>
    <xf numFmtId="0" fontId="18" fillId="12" borderId="4" xfId="0" applyFont="1" applyFill="1" applyBorder="1" applyAlignment="1">
      <alignment horizontal="center" vertical="center" wrapText="1"/>
    </xf>
    <xf numFmtId="0" fontId="18" fillId="12" borderId="2"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23" fillId="12" borderId="7" xfId="0" applyFont="1" applyFill="1" applyBorder="1" applyAlignment="1">
      <alignment horizontal="center" vertical="center" wrapText="1"/>
    </xf>
    <xf numFmtId="0" fontId="0" fillId="12" borderId="4" xfId="0" applyFill="1" applyBorder="1" applyAlignment="1">
      <alignment horizontal="left" vertical="top" wrapText="1"/>
    </xf>
    <xf numFmtId="0" fontId="18" fillId="12" borderId="27" xfId="0" applyFont="1" applyFill="1" applyBorder="1" applyAlignment="1">
      <alignment horizontal="center" vertical="center" wrapText="1"/>
    </xf>
    <xf numFmtId="0" fontId="18" fillId="15" borderId="8" xfId="0" applyFont="1" applyFill="1" applyBorder="1" applyAlignment="1">
      <alignment horizontal="center" vertical="center" wrapText="1"/>
    </xf>
    <xf numFmtId="0" fontId="18" fillId="15" borderId="1" xfId="0" applyFont="1" applyFill="1" applyBorder="1" applyAlignment="1">
      <alignment horizontal="center" vertical="center" wrapText="1"/>
    </xf>
    <xf numFmtId="0" fontId="0" fillId="16" borderId="8" xfId="0" applyFill="1" applyBorder="1" applyAlignment="1">
      <alignment vertical="top" wrapText="1"/>
    </xf>
    <xf numFmtId="0" fontId="0" fillId="16" borderId="1" xfId="0" applyFill="1" applyBorder="1" applyAlignment="1">
      <alignment vertical="top" wrapText="1"/>
    </xf>
    <xf numFmtId="0" fontId="0" fillId="16" borderId="3" xfId="0" applyFill="1" applyBorder="1" applyAlignment="1">
      <alignment horizontal="left" vertical="top" wrapText="1"/>
    </xf>
    <xf numFmtId="0" fontId="0" fillId="16" borderId="4" xfId="0" applyFill="1" applyBorder="1" applyAlignment="1">
      <alignment horizontal="left" vertical="top" wrapText="1"/>
    </xf>
    <xf numFmtId="0" fontId="0" fillId="16" borderId="2" xfId="0" applyFill="1" applyBorder="1" applyAlignment="1">
      <alignment horizontal="left" vertical="top" wrapText="1"/>
    </xf>
    <xf numFmtId="0" fontId="0" fillId="16" borderId="1" xfId="0" applyFill="1" applyBorder="1" applyAlignment="1">
      <alignment horizontal="left" vertical="top" wrapText="1"/>
    </xf>
    <xf numFmtId="0" fontId="23" fillId="15" borderId="10" xfId="0" applyFont="1" applyFill="1" applyBorder="1" applyAlignment="1">
      <alignment horizontal="center" vertical="center" wrapText="1"/>
    </xf>
    <xf numFmtId="0" fontId="11" fillId="16" borderId="1" xfId="0" applyFont="1" applyFill="1" applyBorder="1" applyAlignment="1">
      <alignment horizontal="center" vertical="top" wrapText="1"/>
    </xf>
    <xf numFmtId="0" fontId="0" fillId="15" borderId="3" xfId="0" applyFill="1" applyBorder="1" applyAlignment="1">
      <alignment horizontal="left" vertical="top" wrapText="1"/>
    </xf>
    <xf numFmtId="0" fontId="0" fillId="15" borderId="4" xfId="0" applyFill="1" applyBorder="1" applyAlignment="1">
      <alignment horizontal="left" vertical="top" wrapText="1"/>
    </xf>
    <xf numFmtId="0" fontId="0" fillId="15" borderId="2" xfId="0" applyFill="1" applyBorder="1" applyAlignment="1">
      <alignment horizontal="left" vertical="top" wrapText="1"/>
    </xf>
    <xf numFmtId="0" fontId="0" fillId="16" borderId="3" xfId="0" applyFill="1" applyBorder="1" applyAlignment="1">
      <alignment horizontal="center" vertical="top" wrapText="1"/>
    </xf>
    <xf numFmtId="0" fontId="0" fillId="16" borderId="2" xfId="0" applyFill="1" applyBorder="1" applyAlignment="1">
      <alignment horizontal="center" vertical="top" wrapText="1"/>
    </xf>
    <xf numFmtId="0" fontId="0" fillId="23" borderId="32" xfId="0" applyFill="1" applyBorder="1" applyAlignment="1">
      <alignment horizontal="center" vertical="top" wrapText="1"/>
    </xf>
    <xf numFmtId="0" fontId="0" fillId="23" borderId="2" xfId="0" applyFill="1" applyBorder="1" applyAlignment="1">
      <alignment horizontal="center" vertical="top" wrapText="1"/>
    </xf>
    <xf numFmtId="0" fontId="7" fillId="17" borderId="33" xfId="0" applyFont="1" applyFill="1" applyBorder="1" applyAlignment="1">
      <alignment horizontal="left" vertical="top" wrapText="1"/>
    </xf>
    <xf numFmtId="0" fontId="7" fillId="17" borderId="6" xfId="0" applyFont="1" applyFill="1" applyBorder="1" applyAlignment="1">
      <alignment horizontal="left" vertical="top" wrapText="1"/>
    </xf>
    <xf numFmtId="0" fontId="7" fillId="17" borderId="34" xfId="0" applyFont="1" applyFill="1" applyBorder="1" applyAlignment="1">
      <alignment horizontal="left" vertical="top" wrapText="1"/>
    </xf>
    <xf numFmtId="0" fontId="0" fillId="23" borderId="4" xfId="0" applyFill="1" applyBorder="1" applyAlignment="1">
      <alignment horizontal="center" vertical="top" wrapText="1"/>
    </xf>
    <xf numFmtId="0" fontId="23" fillId="15" borderId="7" xfId="0" applyFont="1" applyFill="1" applyBorder="1" applyAlignment="1">
      <alignment horizontal="center" vertical="center" wrapText="1"/>
    </xf>
    <xf numFmtId="0" fontId="11" fillId="16" borderId="8" xfId="0" applyFont="1" applyFill="1" applyBorder="1" applyAlignment="1">
      <alignment horizontal="center" vertical="top" wrapText="1"/>
    </xf>
    <xf numFmtId="0" fontId="0" fillId="15" borderId="1" xfId="0" applyFill="1" applyBorder="1" applyAlignment="1">
      <alignment horizontal="center" vertical="top" wrapText="1"/>
    </xf>
    <xf numFmtId="0" fontId="0" fillId="15" borderId="1" xfId="0" applyFill="1" applyBorder="1" applyAlignment="1">
      <alignment horizontal="left" vertical="top" wrapText="1"/>
    </xf>
    <xf numFmtId="0" fontId="0" fillId="23" borderId="1" xfId="0" applyFill="1" applyBorder="1" applyAlignment="1">
      <alignment horizontal="center" vertical="top" wrapText="1"/>
    </xf>
    <xf numFmtId="0" fontId="0" fillId="16" borderId="1" xfId="0" applyFill="1" applyBorder="1" applyAlignment="1">
      <alignment horizontal="center" vertical="top" wrapText="1"/>
    </xf>
    <xf numFmtId="0" fontId="0" fillId="16" borderId="4" xfId="0" applyFill="1" applyBorder="1" applyAlignment="1">
      <alignment horizontal="center" vertical="top" wrapText="1"/>
    </xf>
    <xf numFmtId="0" fontId="0" fillId="23" borderId="3" xfId="0" applyFill="1" applyBorder="1" applyAlignment="1">
      <alignment horizontal="center" vertical="top" wrapText="1"/>
    </xf>
    <xf numFmtId="0" fontId="11" fillId="16" borderId="3" xfId="0" applyFont="1" applyFill="1" applyBorder="1" applyAlignment="1">
      <alignment horizontal="center" vertical="top" wrapText="1"/>
    </xf>
    <xf numFmtId="0" fontId="11" fillId="16" borderId="2" xfId="0" applyFont="1" applyFill="1" applyBorder="1" applyAlignment="1">
      <alignment horizontal="center" vertical="top" wrapText="1"/>
    </xf>
    <xf numFmtId="0" fontId="23" fillId="15" borderId="1" xfId="0" applyFont="1" applyFill="1" applyBorder="1" applyAlignment="1">
      <alignment horizontal="center" vertical="center" wrapText="1"/>
    </xf>
    <xf numFmtId="0" fontId="0" fillId="15" borderId="3" xfId="0" applyFill="1" applyBorder="1" applyAlignment="1">
      <alignment horizontal="center" vertical="top" wrapText="1"/>
    </xf>
    <xf numFmtId="0" fontId="0" fillId="15" borderId="4" xfId="0" applyFill="1" applyBorder="1" applyAlignment="1">
      <alignment horizontal="center" vertical="top" wrapText="1"/>
    </xf>
    <xf numFmtId="0" fontId="0" fillId="15" borderId="2" xfId="0" applyFill="1" applyBorder="1" applyAlignment="1">
      <alignment horizontal="center" vertical="top" wrapText="1"/>
    </xf>
  </cellXfs>
  <cellStyles count="1">
    <cellStyle name="Standaard" xfId="0" builtinId="0"/>
  </cellStyles>
  <dxfs count="48">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Daytona Pro Light"/>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Calibri"/>
        <scheme val="minor"/>
      </font>
      <numFmt numFmtId="30" formatCode="@"/>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numFmt numFmtId="30" formatCode="@"/>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Calibri"/>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Daytona Pro Light"/>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font>
      <numFmt numFmtId="0" formatCode="General"/>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font>
      <numFmt numFmtId="0" formatCode="General"/>
    </dxf>
    <dxf>
      <border outline="0">
        <bottom style="thin">
          <color indexed="64"/>
        </bottom>
      </border>
    </dxf>
    <dxf>
      <font>
        <b/>
        <i val="0"/>
        <strike val="0"/>
        <condense val="0"/>
        <extend val="0"/>
        <outline val="0"/>
        <shadow val="0"/>
        <u val="none"/>
        <vertAlign val="baseline"/>
        <sz val="10"/>
        <color auto="1"/>
        <name val="Calibri"/>
        <scheme val="minor"/>
      </font>
      <numFmt numFmtId="30" formatCode="@"/>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30" formatCode="@"/>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dxf>
    <dxf>
      <border outline="0">
        <bottom style="thin">
          <color indexed="64"/>
        </bottom>
      </border>
    </dxf>
    <dxf>
      <font>
        <b/>
        <i val="0"/>
        <strike val="0"/>
        <condense val="0"/>
        <extend val="0"/>
        <outline val="0"/>
        <shadow val="0"/>
        <u val="none"/>
        <vertAlign val="baseline"/>
        <sz val="10"/>
        <color auto="1"/>
        <name val="Calibri"/>
        <scheme val="minor"/>
      </font>
      <numFmt numFmtId="30" formatCode="@"/>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theme="1"/>
        <name val="Calibri"/>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dxf>
    <dxf>
      <border outline="0">
        <bottom style="thin">
          <color indexed="64"/>
        </bottom>
      </border>
    </dxf>
    <dxf>
      <font>
        <b/>
        <i val="0"/>
        <strike val="0"/>
        <condense val="0"/>
        <extend val="0"/>
        <outline val="0"/>
        <shadow val="0"/>
        <u val="none"/>
        <vertAlign val="baseline"/>
        <sz val="10"/>
        <color auto="1"/>
        <name val="Calibri"/>
        <scheme val="minor"/>
      </font>
      <numFmt numFmtId="30" formatCode="@"/>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[SOC-MF_V1.6.xlsx]Tables!Draaitabel24</c:name>
    <c:fmtId val="2"/>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Maturity</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ivotFmts>
      <c:pivotFmt>
        <c:idx val="0"/>
      </c:pivotFmt>
      <c:pivotFmt>
        <c:idx val="1"/>
      </c:pivotFmt>
      <c:pivotFmt>
        <c:idx val="2"/>
      </c:pivotFmt>
      <c:pivotFmt>
        <c:idx val="3"/>
      </c:pivotFmt>
      <c:pivotFmt>
        <c:idx val="4"/>
      </c:pivotFmt>
      <c:pivotFmt>
        <c:idx val="5"/>
      </c:pivotFmt>
      <c:pivotFmt>
        <c:idx val="6"/>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7"/>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1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Tables!$H$1</c:f>
              <c:strCache>
                <c:ptCount val="1"/>
                <c:pt idx="0">
                  <c:v>Total desired</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multiLvlStrRef>
              <c:f>Tables!$F$2:$G$8</c:f>
              <c:multiLvlStrCache>
                <c:ptCount val="7"/>
                <c:lvl>
                  <c:pt idx="0">
                    <c:v>Business Drivers</c:v>
                  </c:pt>
                  <c:pt idx="1">
                    <c:v>Charter</c:v>
                  </c:pt>
                  <c:pt idx="2">
                    <c:v>Customers</c:v>
                  </c:pt>
                  <c:pt idx="3">
                    <c:v>Governance</c:v>
                  </c:pt>
                  <c:pt idx="4">
                    <c:v>Privacy</c:v>
                  </c:pt>
                  <c:pt idx="5">
                    <c:v>Reporting</c:v>
                  </c:pt>
                  <c:pt idx="6">
                    <c:v>SOC Management</c:v>
                  </c:pt>
                </c:lvl>
                <c:lvl>
                  <c:pt idx="0">
                    <c:v>Business</c:v>
                  </c:pt>
                </c:lvl>
              </c:multiLvlStrCache>
            </c:multiLvlStrRef>
          </c:cat>
          <c:val>
            <c:numRef>
              <c:f>Tables!$H$2:$H$8</c:f>
              <c:numCache>
                <c:formatCode>General</c:formatCode>
                <c:ptCount val="7"/>
                <c:pt idx="0">
                  <c:v>3</c:v>
                </c:pt>
                <c:pt idx="1">
                  <c:v>3</c:v>
                </c:pt>
                <c:pt idx="2">
                  <c:v>2</c:v>
                </c:pt>
                <c:pt idx="3">
                  <c:v>3</c:v>
                </c:pt>
                <c:pt idx="4">
                  <c:v>3</c:v>
                </c:pt>
                <c:pt idx="5">
                  <c:v>2</c:v>
                </c:pt>
                <c:pt idx="6">
                  <c:v>2</c:v>
                </c:pt>
              </c:numCache>
            </c:numRef>
          </c:val>
          <c:extLst>
            <c:ext xmlns:c16="http://schemas.microsoft.com/office/drawing/2014/chart" uri="{C3380CC4-5D6E-409C-BE32-E72D297353CC}">
              <c16:uniqueId val="{00000002-17C4-4F7E-8DC7-E105105E5F66}"/>
            </c:ext>
          </c:extLst>
        </c:ser>
        <c:ser>
          <c:idx val="1"/>
          <c:order val="1"/>
          <c:tx>
            <c:strRef>
              <c:f>Tables!$I$1</c:f>
              <c:strCache>
                <c:ptCount val="1"/>
                <c:pt idx="0">
                  <c:v>Total identified</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multiLvlStrRef>
              <c:f>Tables!$F$2:$G$8</c:f>
              <c:multiLvlStrCache>
                <c:ptCount val="7"/>
                <c:lvl>
                  <c:pt idx="0">
                    <c:v>Business Drivers</c:v>
                  </c:pt>
                  <c:pt idx="1">
                    <c:v>Charter</c:v>
                  </c:pt>
                  <c:pt idx="2">
                    <c:v>Customers</c:v>
                  </c:pt>
                  <c:pt idx="3">
                    <c:v>Governance</c:v>
                  </c:pt>
                  <c:pt idx="4">
                    <c:v>Privacy</c:v>
                  </c:pt>
                  <c:pt idx="5">
                    <c:v>Reporting</c:v>
                  </c:pt>
                  <c:pt idx="6">
                    <c:v>SOC Management</c:v>
                  </c:pt>
                </c:lvl>
                <c:lvl>
                  <c:pt idx="0">
                    <c:v>Business</c:v>
                  </c:pt>
                </c:lvl>
              </c:multiLvlStrCache>
            </c:multiLvlStrRef>
          </c:cat>
          <c:val>
            <c:numRef>
              <c:f>Tables!$I$2:$I$8</c:f>
              <c:numCache>
                <c:formatCode>General</c:formatCode>
                <c:ptCount val="7"/>
                <c:pt idx="0">
                  <c:v>2</c:v>
                </c:pt>
                <c:pt idx="1">
                  <c:v>2</c:v>
                </c:pt>
                <c:pt idx="2">
                  <c:v>1</c:v>
                </c:pt>
                <c:pt idx="3">
                  <c:v>4</c:v>
                </c:pt>
                <c:pt idx="4">
                  <c:v>1</c:v>
                </c:pt>
                <c:pt idx="5">
                  <c:v>2</c:v>
                </c:pt>
                <c:pt idx="6">
                  <c:v>1</c:v>
                </c:pt>
              </c:numCache>
            </c:numRef>
          </c:val>
          <c:extLst>
            <c:ext xmlns:c16="http://schemas.microsoft.com/office/drawing/2014/chart" uri="{C3380CC4-5D6E-409C-BE32-E72D297353CC}">
              <c16:uniqueId val="{00000003-17C4-4F7E-8DC7-E105105E5F66}"/>
            </c:ext>
          </c:extLst>
        </c:ser>
        <c:dLbls>
          <c:dLblPos val="outEnd"/>
          <c:showLegendKey val="0"/>
          <c:showVal val="1"/>
          <c:showCatName val="0"/>
          <c:showSerName val="0"/>
          <c:showPercent val="0"/>
          <c:showBubbleSize val="0"/>
        </c:dLbls>
        <c:gapWidth val="100"/>
        <c:overlap val="-24"/>
        <c:axId val="1166363904"/>
        <c:axId val="1166364232"/>
      </c:barChart>
      <c:catAx>
        <c:axId val="116636390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166364232"/>
        <c:crosses val="autoZero"/>
        <c:auto val="1"/>
        <c:lblAlgn val="ctr"/>
        <c:lblOffset val="100"/>
        <c:noMultiLvlLbl val="0"/>
      </c:catAx>
      <c:valAx>
        <c:axId val="1166364232"/>
        <c:scaling>
          <c:orientation val="minMax"/>
          <c:max val="5"/>
          <c:min val="0"/>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nl-NL"/>
                  <a:t>Level</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nl-NL"/>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166363904"/>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[SOC-MF_V1.6.xlsx]Tables!Draaitabel24</c:name>
    <c:fmtId val="7"/>
  </c:pivotSource>
  <c:chart>
    <c:autoTitleDeleted val="0"/>
    <c:pivotFmts>
      <c:pivotFmt>
        <c:idx val="0"/>
      </c:pivotFmt>
      <c:pivotFmt>
        <c:idx val="1"/>
      </c:pivotFmt>
      <c:pivotFmt>
        <c:idx val="2"/>
      </c:pivotFmt>
      <c:pivotFmt>
        <c:idx val="3"/>
      </c:pivotFmt>
      <c:pivotFmt>
        <c:idx val="4"/>
      </c:pivotFmt>
      <c:pivotFmt>
        <c:idx val="5"/>
      </c:pivotFmt>
      <c:pivotFmt>
        <c:idx val="6"/>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7"/>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radarChart>
        <c:radarStyle val="marker"/>
        <c:varyColors val="0"/>
        <c:ser>
          <c:idx val="0"/>
          <c:order val="0"/>
          <c:tx>
            <c:strRef>
              <c:f>Tables!$H$1</c:f>
              <c:strCache>
                <c:ptCount val="1"/>
                <c:pt idx="0">
                  <c:v>Total desired</c:v>
                </c:pt>
              </c:strCache>
            </c:strRef>
          </c:tx>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multiLvlStrRef>
              <c:f>Tables!$F$2:$G$8</c:f>
              <c:multiLvlStrCache>
                <c:ptCount val="7"/>
                <c:lvl>
                  <c:pt idx="0">
                    <c:v>Business Drivers</c:v>
                  </c:pt>
                  <c:pt idx="1">
                    <c:v>Charter</c:v>
                  </c:pt>
                  <c:pt idx="2">
                    <c:v>Customers</c:v>
                  </c:pt>
                  <c:pt idx="3">
                    <c:v>Governance</c:v>
                  </c:pt>
                  <c:pt idx="4">
                    <c:v>Privacy</c:v>
                  </c:pt>
                  <c:pt idx="5">
                    <c:v>Reporting</c:v>
                  </c:pt>
                  <c:pt idx="6">
                    <c:v>SOC Management</c:v>
                  </c:pt>
                </c:lvl>
                <c:lvl>
                  <c:pt idx="0">
                    <c:v>Business</c:v>
                  </c:pt>
                </c:lvl>
              </c:multiLvlStrCache>
            </c:multiLvlStrRef>
          </c:cat>
          <c:val>
            <c:numRef>
              <c:f>Tables!$H$2:$H$8</c:f>
              <c:numCache>
                <c:formatCode>General</c:formatCode>
                <c:ptCount val="7"/>
                <c:pt idx="0">
                  <c:v>3</c:v>
                </c:pt>
                <c:pt idx="1">
                  <c:v>3</c:v>
                </c:pt>
                <c:pt idx="2">
                  <c:v>2</c:v>
                </c:pt>
                <c:pt idx="3">
                  <c:v>3</c:v>
                </c:pt>
                <c:pt idx="4">
                  <c:v>3</c:v>
                </c:pt>
                <c:pt idx="5">
                  <c:v>2</c:v>
                </c:pt>
                <c:pt idx="6">
                  <c:v>2</c:v>
                </c:pt>
              </c:numCache>
            </c:numRef>
          </c:val>
          <c:extLst>
            <c:ext xmlns:c16="http://schemas.microsoft.com/office/drawing/2014/chart" uri="{C3380CC4-5D6E-409C-BE32-E72D297353CC}">
              <c16:uniqueId val="{00000000-BCD9-459E-B414-DBF9EFF033E1}"/>
            </c:ext>
          </c:extLst>
        </c:ser>
        <c:ser>
          <c:idx val="1"/>
          <c:order val="1"/>
          <c:tx>
            <c:strRef>
              <c:f>Tables!$I$1</c:f>
              <c:strCache>
                <c:ptCount val="1"/>
                <c:pt idx="0">
                  <c:v>Total identified</c:v>
                </c:pt>
              </c:strCache>
            </c:strRef>
          </c:tx>
          <c:spPr>
            <a:ln w="34925" cap="rnd">
              <a:solidFill>
                <a:schemeClr val="accent2"/>
              </a:solid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multiLvlStrRef>
              <c:f>Tables!$F$2:$G$8</c:f>
              <c:multiLvlStrCache>
                <c:ptCount val="7"/>
                <c:lvl>
                  <c:pt idx="0">
                    <c:v>Business Drivers</c:v>
                  </c:pt>
                  <c:pt idx="1">
                    <c:v>Charter</c:v>
                  </c:pt>
                  <c:pt idx="2">
                    <c:v>Customers</c:v>
                  </c:pt>
                  <c:pt idx="3">
                    <c:v>Governance</c:v>
                  </c:pt>
                  <c:pt idx="4">
                    <c:v>Privacy</c:v>
                  </c:pt>
                  <c:pt idx="5">
                    <c:v>Reporting</c:v>
                  </c:pt>
                  <c:pt idx="6">
                    <c:v>SOC Management</c:v>
                  </c:pt>
                </c:lvl>
                <c:lvl>
                  <c:pt idx="0">
                    <c:v>Business</c:v>
                  </c:pt>
                </c:lvl>
              </c:multiLvlStrCache>
            </c:multiLvlStrRef>
          </c:cat>
          <c:val>
            <c:numRef>
              <c:f>Tables!$I$2:$I$8</c:f>
              <c:numCache>
                <c:formatCode>General</c:formatCode>
                <c:ptCount val="7"/>
                <c:pt idx="0">
                  <c:v>2</c:v>
                </c:pt>
                <c:pt idx="1">
                  <c:v>2</c:v>
                </c:pt>
                <c:pt idx="2">
                  <c:v>1</c:v>
                </c:pt>
                <c:pt idx="3">
                  <c:v>4</c:v>
                </c:pt>
                <c:pt idx="4">
                  <c:v>1</c:v>
                </c:pt>
                <c:pt idx="5">
                  <c:v>2</c:v>
                </c:pt>
                <c:pt idx="6">
                  <c:v>1</c:v>
                </c:pt>
              </c:numCache>
            </c:numRef>
          </c:val>
          <c:extLst>
            <c:ext xmlns:c16="http://schemas.microsoft.com/office/drawing/2014/chart" uri="{C3380CC4-5D6E-409C-BE32-E72D297353CC}">
              <c16:uniqueId val="{00000001-BCD9-459E-B414-DBF9EFF033E1}"/>
            </c:ext>
          </c:extLst>
        </c:ser>
        <c:dLbls>
          <c:showLegendKey val="0"/>
          <c:showVal val="0"/>
          <c:showCatName val="0"/>
          <c:showSerName val="0"/>
          <c:showPercent val="0"/>
          <c:showBubbleSize val="0"/>
        </c:dLbls>
        <c:axId val="221947216"/>
        <c:axId val="221947544"/>
      </c:radarChart>
      <c:catAx>
        <c:axId val="2219472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221947544"/>
        <c:crosses val="autoZero"/>
        <c:auto val="1"/>
        <c:lblAlgn val="ctr"/>
        <c:lblOffset val="100"/>
        <c:noMultiLvlLbl val="0"/>
      </c:catAx>
      <c:valAx>
        <c:axId val="221947544"/>
        <c:scaling>
          <c:orientation val="minMax"/>
          <c:max val="5"/>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221947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31751</xdr:colOff>
      <xdr:row>0</xdr:row>
      <xdr:rowOff>158750</xdr:rowOff>
    </xdr:from>
    <xdr:to>
      <xdr:col>1</xdr:col>
      <xdr:colOff>9768417</xdr:colOff>
      <xdr:row>19</xdr:row>
      <xdr:rowOff>74083</xdr:rowOff>
    </xdr:to>
    <xdr:graphicFrame macro="">
      <xdr:nvGraphicFramePr>
        <xdr:cNvPr id="13" name="Grafiek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2952746</xdr:colOff>
      <xdr:row>20</xdr:row>
      <xdr:rowOff>10585</xdr:rowOff>
    </xdr:from>
    <xdr:to>
      <xdr:col>1</xdr:col>
      <xdr:colOff>14657917</xdr:colOff>
      <xdr:row>29</xdr:row>
      <xdr:rowOff>104775</xdr:rowOff>
    </xdr:to>
    <mc:AlternateContent xmlns:mc="http://schemas.openxmlformats.org/markup-compatibility/2006" xmlns:a14="http://schemas.microsoft.com/office/drawing/2010/main">
      <mc:Choice Requires="a14">
        <xdr:graphicFrame macro="">
          <xdr:nvGraphicFramePr>
            <xdr:cNvPr id="14" name="Aspect">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microsoft.com/office/drawing/2010/slicer">
              <sle:slicer xmlns:sle="http://schemas.microsoft.com/office/drawing/2010/slicer" name="Aspect"/>
            </a:graphicData>
          </a:graphic>
        </xdr:graphicFrame>
      </mc:Choice>
      <mc:Fallback xmlns="">
        <xdr:sp macro="" textlink="">
          <xdr:nvSpPr>
            <xdr:cNvPr id="0" name=""/>
            <xdr:cNvSpPr>
              <a:spLocks noTextEdit="1"/>
            </xdr:cNvSpPr>
          </xdr:nvSpPr>
          <xdr:spPr>
            <a:xfrm>
              <a:off x="3238496" y="3820585"/>
              <a:ext cx="11705171" cy="1808690"/>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editAs="oneCell">
    <xdr:from>
      <xdr:col>1</xdr:col>
      <xdr:colOff>1686983</xdr:colOff>
      <xdr:row>20</xdr:row>
      <xdr:rowOff>14817</xdr:rowOff>
    </xdr:from>
    <xdr:to>
      <xdr:col>1</xdr:col>
      <xdr:colOff>2899833</xdr:colOff>
      <xdr:row>29</xdr:row>
      <xdr:rowOff>95249</xdr:rowOff>
    </xdr:to>
    <mc:AlternateContent xmlns:mc="http://schemas.openxmlformats.org/markup-compatibility/2006" xmlns:a14="http://schemas.microsoft.com/office/drawing/2010/main">
      <mc:Choice Requires="a14">
        <xdr:graphicFrame macro="">
          <xdr:nvGraphicFramePr>
            <xdr:cNvPr id="15" name="Domain">
              <a:extLst>
                <a:ext uri="{FF2B5EF4-FFF2-40B4-BE49-F238E27FC236}">
                  <a16:creationId xmlns:a16="http://schemas.microsoft.com/office/drawing/2014/main" id="{00000000-0008-0000-0200-00000F000000}"/>
                </a:ext>
              </a:extLst>
            </xdr:cNvPr>
            <xdr:cNvGraphicFramePr/>
          </xdr:nvGraphicFramePr>
          <xdr:xfrm>
            <a:off x="0" y="0"/>
            <a:ext cx="0" cy="0"/>
          </xdr:xfrm>
          <a:graphic>
            <a:graphicData uri="http://schemas.microsoft.com/office/drawing/2010/slicer">
              <sle:slicer xmlns:sle="http://schemas.microsoft.com/office/drawing/2010/slicer" name="Domain"/>
            </a:graphicData>
          </a:graphic>
        </xdr:graphicFrame>
      </mc:Choice>
      <mc:Fallback xmlns="">
        <xdr:sp macro="" textlink="">
          <xdr:nvSpPr>
            <xdr:cNvPr id="0" name=""/>
            <xdr:cNvSpPr>
              <a:spLocks noTextEdit="1"/>
            </xdr:cNvSpPr>
          </xdr:nvSpPr>
          <xdr:spPr>
            <a:xfrm>
              <a:off x="1972733" y="3877734"/>
              <a:ext cx="1212850" cy="1794932"/>
            </a:xfrm>
            <a:prstGeom prst="rect">
              <a:avLst/>
            </a:prstGeom>
            <a:solidFill>
              <a:prstClr val="white"/>
            </a:solidFill>
            <a:ln w="1">
              <a:solidFill>
                <a:prstClr val="green"/>
              </a:solidFill>
            </a:ln>
          </xdr:spPr>
          <xdr:txBody>
            <a:bodyPr vertOverflow="clip" horzOverflow="clip"/>
            <a:lstStyle/>
            <a:p>
              <a:r>
                <a:rPr lang="nl-NL" sz="1100"/>
                <a:t>Deze shape vertegenwoordigt een slicer. Slicers worden in Excel 2010 of hoger ondersteund.
De slicer kan niet worden gebruikt als de shape in een eerdere Excel-versie is gewijzigd of als de werkmap is opgeslagen in Excel 2003 of eerder.</a:t>
              </a:r>
            </a:p>
          </xdr:txBody>
        </xdr:sp>
      </mc:Fallback>
    </mc:AlternateContent>
    <xdr:clientData/>
  </xdr:twoCellAnchor>
  <xdr:twoCellAnchor>
    <xdr:from>
      <xdr:col>1</xdr:col>
      <xdr:colOff>9842499</xdr:colOff>
      <xdr:row>0</xdr:row>
      <xdr:rowOff>169331</xdr:rowOff>
    </xdr:from>
    <xdr:to>
      <xdr:col>1</xdr:col>
      <xdr:colOff>14668501</xdr:colOff>
      <xdr:row>19</xdr:row>
      <xdr:rowOff>95249</xdr:rowOff>
    </xdr:to>
    <xdr:graphicFrame macro="">
      <xdr:nvGraphicFramePr>
        <xdr:cNvPr id="16" name="Grafiek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hmidt, D.A. - IND/BV/IA" refreshedDate="44854.477686689817" createdVersion="6" refreshedVersion="6" minRefreshableVersion="3" recordCount="25" xr:uid="{00000000-000A-0000-FFFF-FFFF00000000}">
  <cacheSource type="worksheet">
    <worksheetSource name="Append1"/>
  </cacheSource>
  <cacheFields count="4">
    <cacheField name="Domain" numFmtId="0">
      <sharedItems count="5">
        <s v="Business"/>
        <s v="People"/>
        <s v="Process"/>
        <s v="Technology"/>
        <s v="Services"/>
      </sharedItems>
    </cacheField>
    <cacheField name="Level total desired" numFmtId="0">
      <sharedItems containsSemiMixedTypes="0" containsString="0" containsNumber="1" containsInteger="1" minValue="1" maxValue="4"/>
    </cacheField>
    <cacheField name="Level total Identified" numFmtId="0">
      <sharedItems containsSemiMixedTypes="0" containsString="0" containsNumber="1" containsInteger="1" minValue="1" maxValue="5"/>
    </cacheField>
    <cacheField name="Aspect" numFmtId="0">
      <sharedItems count="25">
        <s v="Customers"/>
        <s v="Reporting"/>
        <s v="Business Drivers"/>
        <s v="Governance"/>
        <s v="SOC Management"/>
        <s v="Charter"/>
        <s v="Privacy"/>
        <s v="Employees"/>
        <s v="Roles and hierarchy"/>
        <s v="People management"/>
        <s v="Knowledge management"/>
        <s v="Operations and Facilities"/>
        <s v="Use Case Management"/>
        <s v="Outsourcing controls"/>
        <s v="SIEM Tooling"/>
        <s v="IDPS Tooling"/>
        <s v="Automation &amp; orchestration tooling"/>
        <s v="Security Analytics tooling"/>
        <s v="Security Monitoring"/>
        <s v="Security Incident Management"/>
        <s v="Security Analysis &amp; Forensics"/>
        <s v="Threat Intelligence"/>
        <s v="Threat Hunting"/>
        <s v="Vulnerability Management"/>
        <s v="Log Management"/>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5">
  <r>
    <x v="0"/>
    <n v="2"/>
    <n v="1"/>
    <x v="0"/>
  </r>
  <r>
    <x v="0"/>
    <n v="2"/>
    <n v="2"/>
    <x v="1"/>
  </r>
  <r>
    <x v="0"/>
    <n v="3"/>
    <n v="2"/>
    <x v="2"/>
  </r>
  <r>
    <x v="0"/>
    <n v="3"/>
    <n v="4"/>
    <x v="3"/>
  </r>
  <r>
    <x v="0"/>
    <n v="2"/>
    <n v="1"/>
    <x v="4"/>
  </r>
  <r>
    <x v="0"/>
    <n v="3"/>
    <n v="2"/>
    <x v="5"/>
  </r>
  <r>
    <x v="0"/>
    <n v="3"/>
    <n v="1"/>
    <x v="6"/>
  </r>
  <r>
    <x v="1"/>
    <n v="3"/>
    <n v="1"/>
    <x v="7"/>
  </r>
  <r>
    <x v="1"/>
    <n v="3"/>
    <n v="2"/>
    <x v="8"/>
  </r>
  <r>
    <x v="1"/>
    <n v="3"/>
    <n v="2"/>
    <x v="9"/>
  </r>
  <r>
    <x v="1"/>
    <n v="3"/>
    <n v="5"/>
    <x v="10"/>
  </r>
  <r>
    <x v="2"/>
    <n v="2"/>
    <n v="2"/>
    <x v="11"/>
  </r>
  <r>
    <x v="2"/>
    <n v="4"/>
    <n v="2"/>
    <x v="12"/>
  </r>
  <r>
    <x v="3"/>
    <n v="2"/>
    <n v="3"/>
    <x v="13"/>
  </r>
  <r>
    <x v="3"/>
    <n v="2"/>
    <n v="3"/>
    <x v="14"/>
  </r>
  <r>
    <x v="3"/>
    <n v="2"/>
    <n v="4"/>
    <x v="15"/>
  </r>
  <r>
    <x v="3"/>
    <n v="2"/>
    <n v="1"/>
    <x v="16"/>
  </r>
  <r>
    <x v="3"/>
    <n v="2"/>
    <n v="4"/>
    <x v="17"/>
  </r>
  <r>
    <x v="4"/>
    <n v="1"/>
    <n v="4"/>
    <x v="18"/>
  </r>
  <r>
    <x v="4"/>
    <n v="3"/>
    <n v="2"/>
    <x v="19"/>
  </r>
  <r>
    <x v="4"/>
    <n v="3"/>
    <n v="2"/>
    <x v="20"/>
  </r>
  <r>
    <x v="4"/>
    <n v="3"/>
    <n v="2"/>
    <x v="21"/>
  </r>
  <r>
    <x v="4"/>
    <n v="3"/>
    <n v="1"/>
    <x v="22"/>
  </r>
  <r>
    <x v="4"/>
    <n v="3"/>
    <n v="5"/>
    <x v="23"/>
  </r>
  <r>
    <x v="4"/>
    <n v="3"/>
    <n v="2"/>
    <x v="2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Draaitabel24" cacheId="0" applyNumberFormats="0" applyBorderFormats="0" applyFontFormats="0" applyPatternFormats="0" applyAlignmentFormats="0" applyWidthHeightFormats="1" dataCaption="Waarden" updatedVersion="6" minRefreshableVersion="3" useAutoFormatting="1" rowGrandTotals="0" colGrandTotals="0" itemPrintTitles="1" createdVersion="6" indent="0" compact="0" compactData="0" multipleFieldFilters="0" chartFormat="8">
  <location ref="F1:I8" firstHeaderRow="0" firstDataRow="1" firstDataCol="2"/>
  <pivotFields count="4">
    <pivotField axis="axisRow" compact="0" outline="0" showAll="0" defaultSubtotal="0">
      <items count="5">
        <item x="0"/>
        <item h="1" x="1"/>
        <item h="1" x="2"/>
        <item h="1" x="4"/>
        <item h="1" x="3"/>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5">
        <item x="16"/>
        <item x="2"/>
        <item x="5"/>
        <item x="0"/>
        <item x="7"/>
        <item x="3"/>
        <item x="15"/>
        <item x="10"/>
        <item x="24"/>
        <item x="11"/>
        <item x="13"/>
        <item x="9"/>
        <item x="6"/>
        <item x="1"/>
        <item x="8"/>
        <item x="20"/>
        <item x="17"/>
        <item x="19"/>
        <item x="18"/>
        <item x="14"/>
        <item x="4"/>
        <item x="22"/>
        <item x="21"/>
        <item x="12"/>
        <item x="23"/>
      </items>
      <extLst>
        <ext xmlns:x14="http://schemas.microsoft.com/office/spreadsheetml/2009/9/main" uri="{2946ED86-A175-432a-8AC1-64E0C546D7DE}">
          <x14:pivotField fillDownLabels="1"/>
        </ext>
      </extLst>
    </pivotField>
  </pivotFields>
  <rowFields count="2">
    <field x="0"/>
    <field x="3"/>
  </rowFields>
  <rowItems count="7">
    <i>
      <x/>
      <x v="1"/>
    </i>
    <i r="1">
      <x v="2"/>
    </i>
    <i r="1">
      <x v="3"/>
    </i>
    <i r="1">
      <x v="5"/>
    </i>
    <i r="1">
      <x v="12"/>
    </i>
    <i r="1">
      <x v="13"/>
    </i>
    <i r="1">
      <x v="20"/>
    </i>
  </rowItems>
  <colFields count="1">
    <field x="-2"/>
  </colFields>
  <colItems count="2">
    <i>
      <x/>
    </i>
    <i i="1">
      <x v="1"/>
    </i>
  </colItems>
  <dataFields count="2">
    <dataField name="Total desired" fld="1" baseField="0" baseItem="0"/>
    <dataField name="Total identified" fld="2" baseField="0" baseItem="0"/>
  </dataFields>
  <chartFormats count="4">
    <chartFormat chart="7" format="6" series="1">
      <pivotArea type="data" outline="0" fieldPosition="0">
        <references count="1">
          <reference field="4294967294" count="1" selected="0">
            <x v="0"/>
          </reference>
        </references>
      </pivotArea>
    </chartFormat>
    <chartFormat chart="7" format="7" series="1">
      <pivotArea type="data" outline="0" fieldPosition="0">
        <references count="1">
          <reference field="4294967294" count="1" selected="0">
            <x v="1"/>
          </reference>
        </references>
      </pivotArea>
    </chartFormat>
    <chartFormat chart="2" format="12" series="1">
      <pivotArea type="data" outline="0" fieldPosition="0">
        <references count="1">
          <reference field="4294967294" count="1" selected="0">
            <x v="0"/>
          </reference>
        </references>
      </pivotArea>
    </chartFormat>
    <chartFormat chart="2" format="1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eGegevens_1" connectionId="1" xr16:uid="{00000000-0016-0000-0900-000000000000}" autoFormatId="0" applyNumberFormats="0" applyBorderFormats="0" applyFontFormats="1" applyPatternFormats="1" applyAlignmentFormats="0" applyWidthHeightFormats="0">
  <queryTableRefresh preserveSortFilterLayout="0" nextId="5">
    <queryTableFields count="4">
      <queryTableField id="1" name="Domain" tableColumnId="1"/>
      <queryTableField id="2" name="Level total desired" tableColumnId="2"/>
      <queryTableField id="3" name="Level total Identified" tableColumnId="3"/>
      <queryTableField id="4" name="Aspect" tableColumnId="4"/>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spect" xr10:uid="{00000000-0013-0000-FFFF-FFFF01000000}" sourceName="Aspect">
  <pivotTables>
    <pivotTable tabId="21" name="Draaitabel24"/>
  </pivotTables>
  <data>
    <tabular pivotCacheId="1">
      <items count="25">
        <i x="2" s="1"/>
        <i x="5" s="1"/>
        <i x="0" s="1"/>
        <i x="3" s="1"/>
        <i x="6" s="1"/>
        <i x="1" s="1"/>
        <i x="4" s="1"/>
        <i x="16" s="1" nd="1"/>
        <i x="7" s="1" nd="1"/>
        <i x="15" s="1" nd="1"/>
        <i x="10" s="1" nd="1"/>
        <i x="24" s="1" nd="1"/>
        <i x="11" s="1" nd="1"/>
        <i x="13" s="1" nd="1"/>
        <i x="9" s="1" nd="1"/>
        <i x="8" s="1" nd="1"/>
        <i x="20" s="1" nd="1"/>
        <i x="17" s="1" nd="1"/>
        <i x="19" s="1" nd="1"/>
        <i x="18" s="1" nd="1"/>
        <i x="14" s="1" nd="1"/>
        <i x="22" s="1" nd="1"/>
        <i x="21" s="1" nd="1"/>
        <i x="12" s="1" nd="1"/>
        <i x="23"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omain" xr10:uid="{00000000-0013-0000-FFFF-FFFF02000000}" sourceName="Domain">
  <pivotTables>
    <pivotTable tabId="21" name="Draaitabel24"/>
  </pivotTables>
  <data>
    <tabular pivotCacheId="1">
      <items count="5">
        <i x="0" s="1"/>
        <i x="1"/>
        <i x="2"/>
        <i x="4"/>
        <i x="3"/>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spect" xr10:uid="{00000000-0014-0000-FFFF-FFFF01000000}" cache="Slicer_Aspect" caption="Aspecten" columnCount="5" rowHeight="241300"/>
  <slicer name="Domain" xr10:uid="{00000000-0014-0000-FFFF-FFFF02000000}" cache="Slicer_Domain" caption="Domains" rowHeight="241300"/>
</slicers>
</file>

<file path=xl/tables/_rels/table6.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_Business" displayName="Tabel_Business" ref="G67:J74" totalsRowShown="0" headerRowDxfId="47" dataDxfId="45" headerRowBorderDxfId="46" tableBorderDxfId="44">
  <autoFilter ref="G67:J74" xr:uid="{00000000-0009-0000-0100-000001000000}">
    <filterColumn colId="0" hiddenButton="1"/>
    <filterColumn colId="1" hiddenButton="1"/>
    <filterColumn colId="2" hiddenButton="1"/>
    <filterColumn colId="3" hiddenButton="1"/>
  </autoFilter>
  <tableColumns count="4">
    <tableColumn id="4" xr3:uid="{00000000-0010-0000-0000-000004000000}" name="Domain" dataDxfId="43"/>
    <tableColumn id="1" xr3:uid="{00000000-0010-0000-0000-000001000000}" name="Level total desired" dataDxfId="42"/>
    <tableColumn id="2" xr3:uid="{00000000-0010-0000-0000-000002000000}" name="Level total Identified" dataDxfId="41"/>
    <tableColumn id="3" xr3:uid="{00000000-0010-0000-0000-000003000000}" name="Aspect" dataDxfId="4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_People" displayName="Tabel_People" ref="G49:J53" totalsRowShown="0" headerRowDxfId="39" dataDxfId="37" headerRowBorderDxfId="38" tableBorderDxfId="36" totalsRowBorderDxfId="35">
  <autoFilter ref="G49:J53" xr:uid="{00000000-0009-0000-0100-000003000000}">
    <filterColumn colId="0" hiddenButton="1"/>
    <filterColumn colId="1" hiddenButton="1"/>
    <filterColumn colId="2" hiddenButton="1"/>
    <filterColumn colId="3" hiddenButton="1"/>
  </autoFilter>
  <tableColumns count="4">
    <tableColumn id="4" xr3:uid="{00000000-0010-0000-0100-000004000000}" name="Domain" dataDxfId="34"/>
    <tableColumn id="1" xr3:uid="{00000000-0010-0000-0100-000001000000}" name="Level total desired" dataDxfId="33"/>
    <tableColumn id="2" xr3:uid="{00000000-0010-0000-0100-000002000000}" name="Level total Identified" dataDxfId="32"/>
    <tableColumn id="3" xr3:uid="{00000000-0010-0000-0100-000003000000}" name="Aspect" dataDxfId="31"/>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el_Process" displayName="Tabel_Process" ref="G44:J46" totalsRowShown="0" headerRowDxfId="30" dataDxfId="28" headerRowBorderDxfId="29" tableBorderDxfId="27" totalsRowBorderDxfId="26">
  <autoFilter ref="G44:J46" xr:uid="{00000000-0009-0000-0100-000004000000}">
    <filterColumn colId="0" hiddenButton="1"/>
    <filterColumn colId="1" hiddenButton="1"/>
    <filterColumn colId="2" hiddenButton="1"/>
    <filterColumn colId="3" hiddenButton="1"/>
  </autoFilter>
  <tableColumns count="4">
    <tableColumn id="4" xr3:uid="{00000000-0010-0000-0200-000004000000}" name="Domain" dataDxfId="25">
      <calculatedColumnFormula>A7</calculatedColumnFormula>
    </tableColumn>
    <tableColumn id="1" xr3:uid="{00000000-0010-0000-0200-000001000000}" name="Level total desired" dataDxfId="24">
      <calculatedColumnFormula>M30</calculatedColumnFormula>
    </tableColumn>
    <tableColumn id="2" xr3:uid="{00000000-0010-0000-0200-000002000000}" name="Level total Identified" dataDxfId="23">
      <calculatedColumnFormula>N30</calculatedColumnFormula>
    </tableColumn>
    <tableColumn id="3" xr3:uid="{00000000-0010-0000-0200-000003000000}" name="Aspect" dataDxfId="22">
      <calculatedColumnFormula>B30</calculatedColumnFormula>
    </tableColumn>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el_Technology" displayName="Tabel_Technology" ref="G77:J82" totalsRowShown="0" headerRowDxfId="21" headerRowBorderDxfId="20" tableBorderDxfId="19" totalsRowBorderDxfId="18">
  <autoFilter ref="G77:J82" xr:uid="{00000000-0009-0000-0100-000005000000}">
    <filterColumn colId="0" hiddenButton="1"/>
    <filterColumn colId="1" hiddenButton="1"/>
    <filterColumn colId="2" hiddenButton="1"/>
    <filterColumn colId="3" hiddenButton="1"/>
  </autoFilter>
  <tableColumns count="4">
    <tableColumn id="4" xr3:uid="{00000000-0010-0000-0300-000004000000}" name="Domain" dataDxfId="17"/>
    <tableColumn id="1" xr3:uid="{00000000-0010-0000-0300-000001000000}" name="Level total desired" dataDxfId="16"/>
    <tableColumn id="2" xr3:uid="{00000000-0010-0000-0300-000002000000}" name="Level total Identified" dataDxfId="15"/>
    <tableColumn id="3" xr3:uid="{00000000-0010-0000-0300-000003000000}" name="Aspect" dataDxfId="14"/>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_Services" displayName="Tabel_Services" ref="G62:J69" totalsRowShown="0" headerRowDxfId="13" headerRowBorderDxfId="12" tableBorderDxfId="11" totalsRowBorderDxfId="10">
  <autoFilter ref="G62:J69" xr:uid="{00000000-0009-0000-0100-000006000000}">
    <filterColumn colId="0" hiddenButton="1"/>
    <filterColumn colId="1" hiddenButton="1"/>
    <filterColumn colId="2" hiddenButton="1"/>
    <filterColumn colId="3" hiddenButton="1"/>
  </autoFilter>
  <tableColumns count="4">
    <tableColumn id="4" xr3:uid="{00000000-0010-0000-0400-000004000000}" name="Domain" dataDxfId="9"/>
    <tableColumn id="1" xr3:uid="{00000000-0010-0000-0400-000001000000}" name="Level total desired" dataDxfId="8"/>
    <tableColumn id="2" xr3:uid="{00000000-0010-0000-0400-000002000000}" name="Level total Identified" dataDxfId="7"/>
    <tableColumn id="3" xr3:uid="{00000000-0010-0000-0400-000003000000}" name="Aspect" dataDxfId="6"/>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Append1" displayName="Append1" ref="A1:D26" tableType="queryTable" totalsRowShown="0" headerRowDxfId="5" dataDxfId="4">
  <autoFilter ref="A1:D26" xr:uid="{00000000-0009-0000-0100-000008000000}"/>
  <tableColumns count="4">
    <tableColumn id="1" xr3:uid="{00000000-0010-0000-0500-000001000000}" uniqueName="1" name="Domain" queryTableFieldId="1" dataDxfId="3"/>
    <tableColumn id="2" xr3:uid="{00000000-0010-0000-0500-000002000000}" uniqueName="2" name="Level total desired" queryTableFieldId="2" dataDxfId="2"/>
    <tableColumn id="3" xr3:uid="{00000000-0010-0000-0500-000003000000}" uniqueName="3" name="Level total Identified" queryTableFieldId="3" dataDxfId="1"/>
    <tableColumn id="4" xr3:uid="{00000000-0010-0000-0500-000004000000}" uniqueName="4" name="Aspect" queryTableFieldId="4"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8" tint="0.79998168889431442"/>
  </sheetPr>
  <dimension ref="A1:E22"/>
  <sheetViews>
    <sheetView showRowColHeaders="0" tabSelected="1" zoomScale="90" zoomScaleNormal="90" zoomScaleSheetLayoutView="90" workbookViewId="0">
      <selection activeCell="B10" sqref="B10:D10"/>
    </sheetView>
  </sheetViews>
  <sheetFormatPr defaultColWidth="0" defaultRowHeight="13.8" zeroHeight="1"/>
  <cols>
    <col min="1" max="1" width="8.6640625" style="11" customWidth="1"/>
    <col min="2" max="2" width="22.6640625" style="11" bestFit="1" customWidth="1"/>
    <col min="3" max="3" width="73.6640625" style="12" customWidth="1"/>
    <col min="4" max="4" width="14.44140625" style="11" customWidth="1"/>
    <col min="5" max="5" width="8.6640625" style="11" customWidth="1"/>
    <col min="6" max="16384" width="8.6640625" style="11" hidden="1"/>
  </cols>
  <sheetData>
    <row r="1" spans="1:5" ht="14.4" thickBot="1">
      <c r="A1" s="19"/>
      <c r="B1" s="19"/>
      <c r="C1" s="20"/>
      <c r="D1" s="19"/>
      <c r="E1" s="19"/>
    </row>
    <row r="2" spans="1:5" ht="18">
      <c r="A2" s="19"/>
      <c r="B2" s="28" t="s">
        <v>0</v>
      </c>
      <c r="C2" s="29" t="s">
        <v>1</v>
      </c>
      <c r="D2" s="30" t="s">
        <v>2</v>
      </c>
      <c r="E2" s="19"/>
    </row>
    <row r="3" spans="1:5" ht="28.8">
      <c r="A3" s="19"/>
      <c r="B3" s="26" t="s">
        <v>3</v>
      </c>
      <c r="C3" s="22" t="s">
        <v>4</v>
      </c>
      <c r="D3" s="23">
        <v>44418</v>
      </c>
      <c r="E3" s="19"/>
    </row>
    <row r="4" spans="1:5" ht="135" customHeight="1">
      <c r="A4" s="19"/>
      <c r="B4" s="26" t="s">
        <v>5</v>
      </c>
      <c r="C4" s="22" t="s">
        <v>6</v>
      </c>
      <c r="D4" s="23">
        <v>44524</v>
      </c>
      <c r="E4" s="19"/>
    </row>
    <row r="5" spans="1:5" ht="61.95" customHeight="1">
      <c r="A5" s="19"/>
      <c r="B5" s="27" t="s">
        <v>7</v>
      </c>
      <c r="C5" s="24" t="s">
        <v>8</v>
      </c>
      <c r="D5" s="25">
        <v>44568</v>
      </c>
      <c r="E5" s="19"/>
    </row>
    <row r="6" spans="1:5" ht="18.75" customHeight="1">
      <c r="A6" s="19"/>
      <c r="B6" s="27" t="s">
        <v>9</v>
      </c>
      <c r="C6" s="24" t="s">
        <v>10</v>
      </c>
      <c r="D6" s="25">
        <v>44661</v>
      </c>
      <c r="E6" s="19"/>
    </row>
    <row r="7" spans="1:5" ht="18.75" customHeight="1">
      <c r="A7" s="19"/>
      <c r="B7" s="27" t="s">
        <v>11</v>
      </c>
      <c r="C7" s="24" t="s">
        <v>12</v>
      </c>
      <c r="D7" s="25">
        <v>44713</v>
      </c>
      <c r="E7" s="19"/>
    </row>
    <row r="8" spans="1:5" ht="28.8">
      <c r="A8" s="19"/>
      <c r="B8" s="27" t="s">
        <v>674</v>
      </c>
      <c r="C8" s="24" t="s">
        <v>682</v>
      </c>
      <c r="D8" s="25">
        <v>44837</v>
      </c>
      <c r="E8" s="19"/>
    </row>
    <row r="9" spans="1:5" ht="43.2">
      <c r="A9" s="19"/>
      <c r="B9" s="27" t="s">
        <v>730</v>
      </c>
      <c r="C9" s="24" t="s">
        <v>731</v>
      </c>
      <c r="D9" s="25">
        <v>44904</v>
      </c>
      <c r="E9" s="19"/>
    </row>
    <row r="10" spans="1:5" ht="14.4">
      <c r="A10" s="19"/>
      <c r="B10" s="192"/>
      <c r="C10" s="193"/>
      <c r="D10" s="194"/>
      <c r="E10" s="19"/>
    </row>
    <row r="11" spans="1:5" ht="18">
      <c r="A11" s="19"/>
      <c r="B11" s="201" t="s">
        <v>13</v>
      </c>
      <c r="C11" s="202"/>
      <c r="D11" s="203"/>
      <c r="E11" s="19"/>
    </row>
    <row r="12" spans="1:5" ht="60" customHeight="1">
      <c r="A12" s="19"/>
      <c r="B12" s="189" t="s">
        <v>688</v>
      </c>
      <c r="C12" s="190"/>
      <c r="D12" s="191"/>
      <c r="E12" s="19"/>
    </row>
    <row r="13" spans="1:5" ht="14.4">
      <c r="A13" s="19"/>
      <c r="B13" s="207"/>
      <c r="C13" s="208"/>
      <c r="D13" s="209"/>
      <c r="E13" s="19"/>
    </row>
    <row r="14" spans="1:5" ht="18">
      <c r="A14" s="19"/>
      <c r="B14" s="195" t="s">
        <v>14</v>
      </c>
      <c r="C14" s="196"/>
      <c r="D14" s="197"/>
      <c r="E14" s="19"/>
    </row>
    <row r="15" spans="1:5" ht="35.4" customHeight="1">
      <c r="A15" s="19"/>
      <c r="B15" s="189" t="s">
        <v>15</v>
      </c>
      <c r="C15" s="190"/>
      <c r="D15" s="191"/>
      <c r="E15" s="19"/>
    </row>
    <row r="16" spans="1:5" ht="14.4">
      <c r="A16" s="19"/>
      <c r="B16" s="207"/>
      <c r="C16" s="208"/>
      <c r="D16" s="209"/>
      <c r="E16" s="19"/>
    </row>
    <row r="17" spans="1:5" ht="18">
      <c r="A17" s="19"/>
      <c r="B17" s="198" t="s">
        <v>16</v>
      </c>
      <c r="C17" s="199"/>
      <c r="D17" s="200"/>
      <c r="E17" s="19"/>
    </row>
    <row r="18" spans="1:5" ht="31.8" customHeight="1">
      <c r="A18" s="19"/>
      <c r="B18" s="189" t="s">
        <v>675</v>
      </c>
      <c r="C18" s="190"/>
      <c r="D18" s="191"/>
      <c r="E18" s="19"/>
    </row>
    <row r="19" spans="1:5" ht="14.4">
      <c r="A19" s="19"/>
      <c r="B19" s="207"/>
      <c r="C19" s="208"/>
      <c r="D19" s="209"/>
      <c r="E19" s="19"/>
    </row>
    <row r="20" spans="1:5" ht="19.8" customHeight="1">
      <c r="A20" s="19"/>
      <c r="B20" s="195" t="s">
        <v>17</v>
      </c>
      <c r="C20" s="196"/>
      <c r="D20" s="197"/>
      <c r="E20" s="19"/>
    </row>
    <row r="21" spans="1:5" ht="35.4" customHeight="1" thickBot="1">
      <c r="A21" s="19"/>
      <c r="B21" s="204" t="s">
        <v>18</v>
      </c>
      <c r="C21" s="205"/>
      <c r="D21" s="206"/>
      <c r="E21" s="19"/>
    </row>
    <row r="22" spans="1:5" hidden="1">
      <c r="B22" s="19"/>
      <c r="C22" s="20"/>
      <c r="D22" s="19"/>
    </row>
  </sheetData>
  <sheetProtection formatCells="0" formatColumns="0" formatRows="0" insertColumns="0" insertRows="0" insertHyperlinks="0" deleteColumns="0" deleteRows="0" sort="0" autoFilter="0" pivotTables="0"/>
  <mergeCells count="12">
    <mergeCell ref="B20:D20"/>
    <mergeCell ref="B21:D21"/>
    <mergeCell ref="B16:D16"/>
    <mergeCell ref="B19:D19"/>
    <mergeCell ref="B13:D13"/>
    <mergeCell ref="B18:D18"/>
    <mergeCell ref="B12:D12"/>
    <mergeCell ref="B10:D10"/>
    <mergeCell ref="B14:D14"/>
    <mergeCell ref="B15:D15"/>
    <mergeCell ref="B17:D17"/>
    <mergeCell ref="B11:D11"/>
  </mergeCells>
  <pageMargins left="0.7" right="0.7" top="0.75" bottom="0.75" header="0.3" footer="0.3"/>
  <pageSetup paperSize="8"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sheetPr>
  <dimension ref="A1:I26"/>
  <sheetViews>
    <sheetView zoomScale="90" zoomScaleNormal="90" workbookViewId="0"/>
  </sheetViews>
  <sheetFormatPr defaultRowHeight="14.4"/>
  <cols>
    <col min="1" max="1" width="12.88671875" style="132" bestFit="1" customWidth="1"/>
    <col min="2" max="2" width="22.5546875" bestFit="1" customWidth="1"/>
    <col min="3" max="3" width="24.5546875" style="132" bestFit="1" customWidth="1"/>
    <col min="4" max="4" width="33.109375" bestFit="1" customWidth="1"/>
    <col min="6" max="6" width="13" bestFit="1" customWidth="1"/>
    <col min="7" max="7" width="16.88671875" customWidth="1"/>
    <col min="8" max="8" width="12.5546875" customWidth="1"/>
    <col min="9" max="9" width="14.88671875" customWidth="1"/>
  </cols>
  <sheetData>
    <row r="1" spans="1:9">
      <c r="A1" s="131" t="s">
        <v>42</v>
      </c>
      <c r="B1" s="131" t="s">
        <v>683</v>
      </c>
      <c r="C1" s="131" t="s">
        <v>684</v>
      </c>
      <c r="D1" s="131" t="s">
        <v>44</v>
      </c>
      <c r="F1" s="156" t="s">
        <v>42</v>
      </c>
      <c r="G1" s="156" t="s">
        <v>44</v>
      </c>
      <c r="H1" t="s">
        <v>686</v>
      </c>
      <c r="I1" t="s">
        <v>685</v>
      </c>
    </row>
    <row r="2" spans="1:9">
      <c r="A2" s="131" t="s">
        <v>37</v>
      </c>
      <c r="B2" s="131">
        <v>2</v>
      </c>
      <c r="C2" s="131">
        <v>1</v>
      </c>
      <c r="D2" s="131" t="s">
        <v>83</v>
      </c>
      <c r="F2" t="s">
        <v>37</v>
      </c>
      <c r="G2" t="s">
        <v>162</v>
      </c>
      <c r="H2" s="127">
        <v>3</v>
      </c>
      <c r="I2" s="127">
        <v>2</v>
      </c>
    </row>
    <row r="3" spans="1:9">
      <c r="A3" s="131" t="s">
        <v>37</v>
      </c>
      <c r="B3" s="131">
        <v>2</v>
      </c>
      <c r="C3" s="131">
        <v>2</v>
      </c>
      <c r="D3" s="131" t="s">
        <v>111</v>
      </c>
      <c r="F3" t="s">
        <v>37</v>
      </c>
      <c r="G3" t="s">
        <v>216</v>
      </c>
      <c r="H3" s="127">
        <v>3</v>
      </c>
      <c r="I3" s="127">
        <v>2</v>
      </c>
    </row>
    <row r="4" spans="1:9">
      <c r="A4" s="131" t="s">
        <v>37</v>
      </c>
      <c r="B4" s="131">
        <v>3</v>
      </c>
      <c r="C4" s="131">
        <v>2</v>
      </c>
      <c r="D4" s="131" t="s">
        <v>162</v>
      </c>
      <c r="F4" t="s">
        <v>37</v>
      </c>
      <c r="G4" t="s">
        <v>83</v>
      </c>
      <c r="H4" s="127">
        <v>2</v>
      </c>
      <c r="I4" s="127">
        <v>1</v>
      </c>
    </row>
    <row r="5" spans="1:9">
      <c r="A5" s="131" t="s">
        <v>37</v>
      </c>
      <c r="B5" s="131">
        <v>3</v>
      </c>
      <c r="C5" s="131">
        <v>4</v>
      </c>
      <c r="D5" s="131" t="s">
        <v>175</v>
      </c>
      <c r="F5" t="s">
        <v>37</v>
      </c>
      <c r="G5" t="s">
        <v>175</v>
      </c>
      <c r="H5" s="127">
        <v>3</v>
      </c>
      <c r="I5" s="127">
        <v>4</v>
      </c>
    </row>
    <row r="6" spans="1:9">
      <c r="A6" s="131" t="s">
        <v>37</v>
      </c>
      <c r="B6" s="131">
        <v>2</v>
      </c>
      <c r="C6" s="131">
        <v>1</v>
      </c>
      <c r="D6" s="131" t="s">
        <v>207</v>
      </c>
      <c r="F6" t="s">
        <v>37</v>
      </c>
      <c r="G6" t="s">
        <v>48</v>
      </c>
      <c r="H6" s="127">
        <v>3</v>
      </c>
      <c r="I6" s="127">
        <v>1</v>
      </c>
    </row>
    <row r="7" spans="1:9">
      <c r="A7" s="131" t="s">
        <v>37</v>
      </c>
      <c r="B7" s="131">
        <v>3</v>
      </c>
      <c r="C7" s="131">
        <v>2</v>
      </c>
      <c r="D7" s="131" t="s">
        <v>216</v>
      </c>
      <c r="F7" t="s">
        <v>37</v>
      </c>
      <c r="G7" t="s">
        <v>111</v>
      </c>
      <c r="H7" s="127">
        <v>2</v>
      </c>
      <c r="I7" s="127">
        <v>2</v>
      </c>
    </row>
    <row r="8" spans="1:9">
      <c r="A8" s="131" t="s">
        <v>37</v>
      </c>
      <c r="B8" s="131">
        <v>3</v>
      </c>
      <c r="C8" s="131">
        <v>1</v>
      </c>
      <c r="D8" s="131" t="s">
        <v>48</v>
      </c>
      <c r="F8" t="s">
        <v>37</v>
      </c>
      <c r="G8" t="s">
        <v>207</v>
      </c>
      <c r="H8" s="127">
        <v>2</v>
      </c>
      <c r="I8" s="127">
        <v>1</v>
      </c>
    </row>
    <row r="9" spans="1:9">
      <c r="A9" s="131" t="s">
        <v>38</v>
      </c>
      <c r="B9" s="131">
        <v>3</v>
      </c>
      <c r="C9" s="131">
        <v>1</v>
      </c>
      <c r="D9" s="131" t="s">
        <v>52</v>
      </c>
    </row>
    <row r="10" spans="1:9">
      <c r="A10" s="131" t="s">
        <v>38</v>
      </c>
      <c r="B10" s="131">
        <v>3</v>
      </c>
      <c r="C10" s="131">
        <v>2</v>
      </c>
      <c r="D10" s="131" t="s">
        <v>56</v>
      </c>
    </row>
    <row r="11" spans="1:9">
      <c r="A11" s="131" t="s">
        <v>38</v>
      </c>
      <c r="B11" s="131">
        <v>3</v>
      </c>
      <c r="C11" s="131">
        <v>2</v>
      </c>
      <c r="D11" s="131" t="s">
        <v>289</v>
      </c>
    </row>
    <row r="12" spans="1:9">
      <c r="A12" s="131" t="s">
        <v>38</v>
      </c>
      <c r="B12" s="131">
        <v>3</v>
      </c>
      <c r="C12" s="131">
        <v>5</v>
      </c>
      <c r="D12" s="131" t="s">
        <v>310</v>
      </c>
    </row>
    <row r="13" spans="1:9">
      <c r="A13" s="131" t="s">
        <v>39</v>
      </c>
      <c r="B13" s="131">
        <v>2</v>
      </c>
      <c r="C13" s="131">
        <v>2</v>
      </c>
      <c r="D13" s="131" t="s">
        <v>340</v>
      </c>
    </row>
    <row r="14" spans="1:9">
      <c r="A14" s="131" t="s">
        <v>39</v>
      </c>
      <c r="B14" s="131">
        <v>4</v>
      </c>
      <c r="C14" s="131">
        <v>2</v>
      </c>
      <c r="D14" s="131" t="s">
        <v>401</v>
      </c>
    </row>
    <row r="15" spans="1:9">
      <c r="A15" s="131" t="s">
        <v>40</v>
      </c>
      <c r="B15" s="131">
        <v>2</v>
      </c>
      <c r="C15" s="131">
        <v>3</v>
      </c>
      <c r="D15" s="131" t="s">
        <v>422</v>
      </c>
    </row>
    <row r="16" spans="1:9">
      <c r="A16" s="131" t="s">
        <v>40</v>
      </c>
      <c r="B16" s="131">
        <v>2</v>
      </c>
      <c r="C16" s="131">
        <v>3</v>
      </c>
      <c r="D16" s="131" t="s">
        <v>463</v>
      </c>
    </row>
    <row r="17" spans="1:4">
      <c r="A17" s="131" t="s">
        <v>40</v>
      </c>
      <c r="B17" s="131">
        <v>2</v>
      </c>
      <c r="C17" s="131">
        <v>4</v>
      </c>
      <c r="D17" s="131" t="s">
        <v>493</v>
      </c>
    </row>
    <row r="18" spans="1:4">
      <c r="A18" s="131" t="s">
        <v>40</v>
      </c>
      <c r="B18" s="131">
        <v>2</v>
      </c>
      <c r="C18" s="131">
        <v>1</v>
      </c>
      <c r="D18" s="131" t="s">
        <v>524</v>
      </c>
    </row>
    <row r="19" spans="1:4">
      <c r="A19" s="131" t="s">
        <v>40</v>
      </c>
      <c r="B19" s="131">
        <v>2</v>
      </c>
      <c r="C19" s="131">
        <v>4</v>
      </c>
      <c r="D19" s="131" t="s">
        <v>555</v>
      </c>
    </row>
    <row r="20" spans="1:4">
      <c r="A20" s="131" t="s">
        <v>41</v>
      </c>
      <c r="B20" s="131">
        <v>1</v>
      </c>
      <c r="C20" s="131">
        <v>4</v>
      </c>
      <c r="D20" s="131" t="s">
        <v>69</v>
      </c>
    </row>
    <row r="21" spans="1:4">
      <c r="A21" s="131" t="s">
        <v>41</v>
      </c>
      <c r="B21" s="131">
        <v>3</v>
      </c>
      <c r="C21" s="131">
        <v>2</v>
      </c>
      <c r="D21" s="131" t="s">
        <v>584</v>
      </c>
    </row>
    <row r="22" spans="1:4">
      <c r="A22" s="131" t="s">
        <v>41</v>
      </c>
      <c r="B22" s="131">
        <v>3</v>
      </c>
      <c r="C22" s="131">
        <v>2</v>
      </c>
      <c r="D22" s="131" t="s">
        <v>606</v>
      </c>
    </row>
    <row r="23" spans="1:4">
      <c r="A23" s="131" t="s">
        <v>41</v>
      </c>
      <c r="B23" s="131">
        <v>3</v>
      </c>
      <c r="C23" s="131">
        <v>2</v>
      </c>
      <c r="D23" s="131" t="s">
        <v>617</v>
      </c>
    </row>
    <row r="24" spans="1:4">
      <c r="A24" s="131" t="s">
        <v>41</v>
      </c>
      <c r="B24" s="131">
        <v>3</v>
      </c>
      <c r="C24" s="131">
        <v>1</v>
      </c>
      <c r="D24" s="131" t="s">
        <v>626</v>
      </c>
    </row>
    <row r="25" spans="1:4">
      <c r="A25" s="131" t="s">
        <v>41</v>
      </c>
      <c r="B25" s="131">
        <v>3</v>
      </c>
      <c r="C25" s="131">
        <v>5</v>
      </c>
      <c r="D25" s="131" t="s">
        <v>640</v>
      </c>
    </row>
    <row r="26" spans="1:4">
      <c r="A26" s="131" t="s">
        <v>41</v>
      </c>
      <c r="B26" s="131">
        <v>3</v>
      </c>
      <c r="C26" s="131">
        <v>2</v>
      </c>
      <c r="D26" s="131" t="s">
        <v>657</v>
      </c>
    </row>
  </sheetData>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F10"/>
  <sheetViews>
    <sheetView showRowColHeaders="0" zoomScale="90" zoomScaleNormal="90" workbookViewId="0">
      <selection activeCell="B7" sqref="B7"/>
    </sheetView>
  </sheetViews>
  <sheetFormatPr defaultColWidth="0" defaultRowHeight="14.4" zeroHeight="1"/>
  <cols>
    <col min="1" max="1" width="9.109375" customWidth="1"/>
    <col min="2" max="3" width="35.6640625" customWidth="1"/>
    <col min="4" max="4" width="20.6640625" customWidth="1"/>
    <col min="5" max="5" width="10.6640625" customWidth="1"/>
    <col min="6" max="6" width="9.109375" customWidth="1"/>
    <col min="7" max="16384" width="9.109375" hidden="1"/>
  </cols>
  <sheetData>
    <row r="1" spans="1:6">
      <c r="A1" s="19"/>
      <c r="B1" s="19"/>
      <c r="C1" s="19"/>
      <c r="D1" s="19"/>
      <c r="E1" s="19"/>
      <c r="F1" s="19"/>
    </row>
    <row r="2" spans="1:6" ht="18">
      <c r="A2" s="19"/>
      <c r="B2" s="169" t="s">
        <v>19</v>
      </c>
      <c r="C2" s="170" t="s">
        <v>20</v>
      </c>
      <c r="D2" s="182" t="s">
        <v>21</v>
      </c>
      <c r="E2" s="183" t="s">
        <v>22</v>
      </c>
      <c r="F2" s="19"/>
    </row>
    <row r="3" spans="1:6" ht="28.8">
      <c r="A3" s="19"/>
      <c r="B3" s="171"/>
      <c r="C3" s="172"/>
      <c r="D3" s="173" t="s">
        <v>23</v>
      </c>
      <c r="E3" s="174" t="s">
        <v>24</v>
      </c>
      <c r="F3" s="19"/>
    </row>
    <row r="4" spans="1:6" ht="43.2">
      <c r="A4" s="19"/>
      <c r="B4" s="175" t="s">
        <v>707</v>
      </c>
      <c r="C4" s="176" t="s">
        <v>25</v>
      </c>
      <c r="D4" s="177" t="s">
        <v>26</v>
      </c>
      <c r="E4" s="174">
        <v>0</v>
      </c>
      <c r="F4" s="19"/>
    </row>
    <row r="5" spans="1:6" ht="87.75" customHeight="1">
      <c r="A5" s="19"/>
      <c r="B5" s="175" t="s">
        <v>708</v>
      </c>
      <c r="C5" s="176" t="s">
        <v>27</v>
      </c>
      <c r="D5" s="177" t="s">
        <v>28</v>
      </c>
      <c r="E5" s="174">
        <v>1</v>
      </c>
      <c r="F5" s="19"/>
    </row>
    <row r="6" spans="1:6" ht="57.6">
      <c r="A6" s="19"/>
      <c r="B6" s="175" t="s">
        <v>709</v>
      </c>
      <c r="C6" s="176" t="s">
        <v>29</v>
      </c>
      <c r="D6" s="177" t="s">
        <v>30</v>
      </c>
      <c r="E6" s="174">
        <v>2</v>
      </c>
      <c r="F6" s="19"/>
    </row>
    <row r="7" spans="1:6" ht="105" customHeight="1">
      <c r="A7" s="19"/>
      <c r="B7" s="175" t="s">
        <v>706</v>
      </c>
      <c r="C7" s="176" t="s">
        <v>31</v>
      </c>
      <c r="D7" s="177" t="s">
        <v>32</v>
      </c>
      <c r="E7" s="174">
        <v>3</v>
      </c>
      <c r="F7" s="19"/>
    </row>
    <row r="8" spans="1:6" ht="101.25" customHeight="1">
      <c r="A8" s="19"/>
      <c r="B8" s="175" t="s">
        <v>710</v>
      </c>
      <c r="C8" s="176" t="s">
        <v>33</v>
      </c>
      <c r="D8" s="177" t="s">
        <v>34</v>
      </c>
      <c r="E8" s="174">
        <v>4</v>
      </c>
      <c r="F8" s="19"/>
    </row>
    <row r="9" spans="1:6" ht="147.75" customHeight="1">
      <c r="A9" s="19"/>
      <c r="B9" s="178" t="s">
        <v>711</v>
      </c>
      <c r="C9" s="179" t="s">
        <v>35</v>
      </c>
      <c r="D9" s="180" t="s">
        <v>36</v>
      </c>
      <c r="E9" s="181">
        <v>5</v>
      </c>
      <c r="F9" s="19"/>
    </row>
    <row r="10" spans="1:6">
      <c r="A10" s="19"/>
      <c r="B10" s="19"/>
      <c r="C10" s="19"/>
      <c r="D10" s="19"/>
      <c r="E10" s="19"/>
      <c r="F10" s="1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tint="0.79998168889431442"/>
  </sheetPr>
  <dimension ref="A1:B35"/>
  <sheetViews>
    <sheetView showRowColHeaders="0" zoomScale="90" zoomScaleNormal="90" workbookViewId="0"/>
  </sheetViews>
  <sheetFormatPr defaultColWidth="0" defaultRowHeight="14.4" zeroHeight="1"/>
  <cols>
    <col min="1" max="1" width="4.33203125" style="9" customWidth="1"/>
    <col min="2" max="2" width="226.5546875" customWidth="1"/>
    <col min="3" max="16384" width="8.88671875" hidden="1"/>
  </cols>
  <sheetData>
    <row r="1" spans="1:2" s="21" customFormat="1">
      <c r="A1" s="13"/>
      <c r="B1" s="13"/>
    </row>
    <row r="2" spans="1:2" s="21" customFormat="1">
      <c r="A2" s="13"/>
      <c r="B2" s="13"/>
    </row>
    <row r="3" spans="1:2" s="21" customFormat="1">
      <c r="A3" s="13"/>
      <c r="B3" s="13"/>
    </row>
    <row r="4" spans="1:2" s="21" customFormat="1">
      <c r="A4" s="13"/>
      <c r="B4" s="13"/>
    </row>
    <row r="5" spans="1:2" s="21" customFormat="1" ht="15.6" customHeight="1">
      <c r="A5" s="13"/>
      <c r="B5" s="13"/>
    </row>
    <row r="6" spans="1:2" s="21" customFormat="1">
      <c r="A6" s="13"/>
      <c r="B6" s="13"/>
    </row>
    <row r="7" spans="1:2" s="21" customFormat="1">
      <c r="A7" s="13"/>
      <c r="B7" s="13"/>
    </row>
    <row r="8" spans="1:2" s="21" customFormat="1">
      <c r="A8" s="13"/>
      <c r="B8" s="13"/>
    </row>
    <row r="9" spans="1:2" s="21" customFormat="1">
      <c r="A9" s="13"/>
      <c r="B9" s="13"/>
    </row>
    <row r="10" spans="1:2" s="21" customFormat="1">
      <c r="A10" s="13"/>
      <c r="B10" s="13"/>
    </row>
    <row r="11" spans="1:2" s="21" customFormat="1">
      <c r="A11" s="13"/>
      <c r="B11" s="13"/>
    </row>
    <row r="12" spans="1:2" s="21" customFormat="1">
      <c r="A12" s="13"/>
      <c r="B12" s="13"/>
    </row>
    <row r="13" spans="1:2" s="21" customFormat="1">
      <c r="A13" s="13"/>
      <c r="B13" s="13"/>
    </row>
    <row r="14" spans="1:2" s="21" customFormat="1">
      <c r="A14" s="13"/>
      <c r="B14" s="13"/>
    </row>
    <row r="15" spans="1:2" s="21" customFormat="1">
      <c r="A15" s="13"/>
      <c r="B15" s="13"/>
    </row>
    <row r="16" spans="1:2" s="21" customFormat="1">
      <c r="A16" s="13"/>
      <c r="B16" s="13"/>
    </row>
    <row r="17" spans="1:2" s="21" customFormat="1">
      <c r="A17" s="13"/>
      <c r="B17" s="13"/>
    </row>
    <row r="18" spans="1:2" s="21" customFormat="1">
      <c r="A18" s="13"/>
      <c r="B18" s="13"/>
    </row>
    <row r="19" spans="1:2" s="21" customFormat="1">
      <c r="A19" s="13"/>
      <c r="B19" s="13"/>
    </row>
    <row r="20" spans="1:2" s="21" customFormat="1">
      <c r="A20" s="13"/>
      <c r="B20" s="13"/>
    </row>
    <row r="21" spans="1:2" s="21" customFormat="1">
      <c r="A21" s="13"/>
      <c r="B21" s="184" t="s">
        <v>712</v>
      </c>
    </row>
    <row r="22" spans="1:2" s="21" customFormat="1">
      <c r="A22" s="13"/>
      <c r="B22" s="184" t="s">
        <v>676</v>
      </c>
    </row>
    <row r="23" spans="1:2" s="21" customFormat="1">
      <c r="A23" s="13"/>
      <c r="B23" s="184" t="s">
        <v>677</v>
      </c>
    </row>
    <row r="24" spans="1:2" s="21" customFormat="1">
      <c r="A24" s="13"/>
      <c r="B24" s="184" t="s">
        <v>678</v>
      </c>
    </row>
    <row r="25" spans="1:2" s="21" customFormat="1">
      <c r="A25" s="13"/>
      <c r="B25" s="184" t="s">
        <v>679</v>
      </c>
    </row>
    <row r="26" spans="1:2" s="21" customFormat="1">
      <c r="A26" s="13"/>
      <c r="B26" s="184" t="s">
        <v>680</v>
      </c>
    </row>
    <row r="27" spans="1:2" s="21" customFormat="1">
      <c r="A27" s="13"/>
      <c r="B27" s="184" t="s">
        <v>681</v>
      </c>
    </row>
    <row r="28" spans="1:2" s="21" customFormat="1">
      <c r="A28" s="13"/>
      <c r="B28" s="13"/>
    </row>
    <row r="29" spans="1:2" s="21" customFormat="1">
      <c r="A29" s="13"/>
      <c r="B29" s="13"/>
    </row>
    <row r="30" spans="1:2" s="21" customFormat="1">
      <c r="A30" s="13"/>
      <c r="B30" s="13"/>
    </row>
    <row r="31" spans="1:2" s="21" customFormat="1">
      <c r="A31" s="13"/>
      <c r="B31" s="13"/>
    </row>
    <row r="32" spans="1:2" s="21" customFormat="1">
      <c r="A32" s="13"/>
      <c r="B32" s="13"/>
    </row>
    <row r="33" spans="1:2" s="21" customFormat="1">
      <c r="A33" s="13"/>
      <c r="B33" s="13"/>
    </row>
    <row r="34" spans="1:2" s="21" customFormat="1">
      <c r="A34" s="13"/>
      <c r="B34" s="13"/>
    </row>
    <row r="35" spans="1:2" s="21" customFormat="1">
      <c r="A35" s="13"/>
      <c r="B35" s="13"/>
    </row>
  </sheetData>
  <pageMargins left="0.7" right="0.7" top="0.75" bottom="0.75" header="0.3" footer="0.3"/>
  <pageSetup paperSize="8" scale="17" orientation="portrait" r:id="rId1"/>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tint="0.79998168889431442"/>
  </sheetPr>
  <dimension ref="A1:H12"/>
  <sheetViews>
    <sheetView showRowColHeaders="0" zoomScale="90" zoomScaleNormal="90" zoomScaleSheetLayoutView="90" workbookViewId="0">
      <selection activeCell="A10" sqref="A10"/>
    </sheetView>
  </sheetViews>
  <sheetFormatPr defaultColWidth="0" defaultRowHeight="13.8" zeroHeight="1"/>
  <cols>
    <col min="1" max="1" width="4.88671875" style="16" customWidth="1"/>
    <col min="2" max="2" width="4.6640625" style="16" customWidth="1"/>
    <col min="3" max="3" width="9.44140625" style="16" customWidth="1"/>
    <col min="4" max="4" width="23" style="16" customWidth="1"/>
    <col min="5" max="5" width="15.88671875" style="17" customWidth="1"/>
    <col min="6" max="6" width="79" style="17" customWidth="1"/>
    <col min="7" max="7" width="87.88671875" style="17" customWidth="1"/>
    <col min="8" max="8" width="4.6640625" style="16" customWidth="1"/>
    <col min="9" max="16384" width="8.88671875" style="16" hidden="1"/>
  </cols>
  <sheetData>
    <row r="1" spans="1:8" ht="14.4" thickBot="1">
      <c r="A1" s="13"/>
      <c r="B1" s="13"/>
      <c r="C1" s="13"/>
      <c r="D1" s="13"/>
      <c r="E1" s="14"/>
      <c r="F1" s="14"/>
      <c r="G1" s="13"/>
      <c r="H1" s="13"/>
    </row>
    <row r="2" spans="1:8" ht="37.950000000000003" customHeight="1">
      <c r="A2" s="13"/>
      <c r="B2" s="210" t="s">
        <v>687</v>
      </c>
      <c r="C2" s="211"/>
      <c r="D2" s="211"/>
      <c r="E2" s="211"/>
      <c r="F2" s="211"/>
      <c r="G2" s="212"/>
      <c r="H2" s="13"/>
    </row>
    <row r="3" spans="1:8" ht="6" customHeight="1">
      <c r="A3" s="13"/>
      <c r="B3" s="118"/>
      <c r="C3" s="114"/>
      <c r="D3" s="114"/>
      <c r="E3" s="115"/>
      <c r="F3" s="115"/>
      <c r="G3" s="119"/>
      <c r="H3" s="13"/>
    </row>
    <row r="4" spans="1:8" s="18" customFormat="1" ht="14.4">
      <c r="A4" s="15"/>
      <c r="B4" s="120" t="s">
        <v>43</v>
      </c>
      <c r="C4" s="116" t="s">
        <v>42</v>
      </c>
      <c r="D4" s="116" t="s">
        <v>44</v>
      </c>
      <c r="E4" s="117" t="s">
        <v>45</v>
      </c>
      <c r="F4" s="117" t="s">
        <v>46</v>
      </c>
      <c r="G4" s="121" t="s">
        <v>47</v>
      </c>
      <c r="H4" s="15"/>
    </row>
    <row r="5" spans="1:8" ht="57.6">
      <c r="A5" s="13"/>
      <c r="B5" s="158">
        <v>1</v>
      </c>
      <c r="C5" s="159" t="s">
        <v>37</v>
      </c>
      <c r="D5" s="159" t="s">
        <v>48</v>
      </c>
      <c r="E5" s="160" t="s">
        <v>49</v>
      </c>
      <c r="F5" s="160" t="s">
        <v>50</v>
      </c>
      <c r="G5" s="163" t="s">
        <v>51</v>
      </c>
      <c r="H5" s="13"/>
    </row>
    <row r="6" spans="1:8" ht="57.6">
      <c r="A6" s="13"/>
      <c r="B6" s="158">
        <v>2</v>
      </c>
      <c r="C6" s="159" t="s">
        <v>38</v>
      </c>
      <c r="D6" s="159" t="s">
        <v>52</v>
      </c>
      <c r="E6" s="160" t="s">
        <v>53</v>
      </c>
      <c r="F6" s="160" t="s">
        <v>54</v>
      </c>
      <c r="G6" s="163" t="s">
        <v>55</v>
      </c>
      <c r="H6" s="13"/>
    </row>
    <row r="7" spans="1:8" ht="57.6">
      <c r="A7" s="13"/>
      <c r="B7" s="158">
        <v>3</v>
      </c>
      <c r="C7" s="159" t="s">
        <v>38</v>
      </c>
      <c r="D7" s="159" t="s">
        <v>56</v>
      </c>
      <c r="E7" s="160" t="s">
        <v>57</v>
      </c>
      <c r="F7" s="160" t="s">
        <v>58</v>
      </c>
      <c r="G7" s="163" t="s">
        <v>55</v>
      </c>
      <c r="H7" s="13"/>
    </row>
    <row r="8" spans="1:8" ht="28.8">
      <c r="A8" s="13"/>
      <c r="B8" s="158">
        <v>4</v>
      </c>
      <c r="C8" s="159" t="s">
        <v>39</v>
      </c>
      <c r="D8" s="159" t="s">
        <v>59</v>
      </c>
      <c r="E8" s="160" t="s">
        <v>60</v>
      </c>
      <c r="F8" s="160" t="s">
        <v>61</v>
      </c>
      <c r="G8" s="163" t="s">
        <v>62</v>
      </c>
      <c r="H8" s="13"/>
    </row>
    <row r="9" spans="1:8" ht="28.8">
      <c r="A9" s="13"/>
      <c r="B9" s="158">
        <v>5</v>
      </c>
      <c r="C9" s="159" t="s">
        <v>39</v>
      </c>
      <c r="D9" s="159" t="s">
        <v>59</v>
      </c>
      <c r="E9" s="160" t="s">
        <v>63</v>
      </c>
      <c r="F9" s="160" t="s">
        <v>64</v>
      </c>
      <c r="G9" s="163" t="s">
        <v>65</v>
      </c>
      <c r="H9" s="13"/>
    </row>
    <row r="10" spans="1:8" ht="28.8">
      <c r="A10" s="13"/>
      <c r="B10" s="158">
        <v>6</v>
      </c>
      <c r="C10" s="159" t="s">
        <v>39</v>
      </c>
      <c r="D10" s="159" t="s">
        <v>59</v>
      </c>
      <c r="E10" s="160" t="s">
        <v>66</v>
      </c>
      <c r="F10" s="160" t="s">
        <v>67</v>
      </c>
      <c r="G10" s="163" t="s">
        <v>68</v>
      </c>
      <c r="H10" s="13"/>
    </row>
    <row r="11" spans="1:8" ht="29.4" thickBot="1">
      <c r="A11" s="13"/>
      <c r="B11" s="158">
        <v>7</v>
      </c>
      <c r="C11" s="161" t="s">
        <v>41</v>
      </c>
      <c r="D11" s="161" t="s">
        <v>69</v>
      </c>
      <c r="E11" s="162" t="s">
        <v>70</v>
      </c>
      <c r="F11" s="162" t="s">
        <v>71</v>
      </c>
      <c r="G11" s="164" t="s">
        <v>72</v>
      </c>
      <c r="H11" s="13"/>
    </row>
    <row r="12" spans="1:8">
      <c r="A12" s="13"/>
      <c r="B12" s="13"/>
      <c r="C12" s="13"/>
      <c r="D12" s="13"/>
      <c r="E12" s="14"/>
      <c r="F12" s="14"/>
      <c r="G12" s="14"/>
      <c r="H12" s="13"/>
    </row>
  </sheetData>
  <sheetProtection formatCells="0" formatColumns="0" formatRows="0" insertColumns="0" insertRows="0" insertHyperlinks="0" deleteColumns="0" deleteRows="0" sort="0" autoFilter="0" pivotTables="0"/>
  <mergeCells count="1">
    <mergeCell ref="B2:G2"/>
  </mergeCells>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tabColor theme="9" tint="0.79998168889431442"/>
  </sheetPr>
  <dimension ref="A1:N75"/>
  <sheetViews>
    <sheetView zoomScale="90" zoomScaleNormal="90" zoomScaleSheetLayoutView="80" workbookViewId="0">
      <pane ySplit="1" topLeftCell="A38" activePane="bottomLeft" state="frozen"/>
      <selection activeCell="C1" sqref="C1"/>
      <selection pane="bottomLeft" activeCell="A34" sqref="A34:K34"/>
    </sheetView>
  </sheetViews>
  <sheetFormatPr defaultColWidth="0" defaultRowHeight="14.4" zeroHeight="1"/>
  <cols>
    <col min="1" max="2" width="15.6640625" customWidth="1"/>
    <col min="3" max="3" width="39.6640625" hidden="1" customWidth="1"/>
    <col min="4" max="4" width="8.6640625" hidden="1" customWidth="1"/>
    <col min="5" max="5" width="16.88671875" hidden="1" customWidth="1"/>
    <col min="6" max="6" width="55.6640625" customWidth="1"/>
    <col min="7" max="7" width="15.6640625" customWidth="1"/>
    <col min="8" max="8" width="17.5546875" customWidth="1"/>
    <col min="9" max="10" width="50.6640625" customWidth="1"/>
    <col min="11" max="11" width="15.6640625" customWidth="1"/>
    <col min="12" max="12" width="25.5546875" hidden="1" customWidth="1"/>
    <col min="13" max="13" width="15.6640625" hidden="1" customWidth="1"/>
    <col min="14" max="14" width="9.44140625" hidden="1" customWidth="1"/>
    <col min="15" max="16384" width="8.6640625" hidden="1"/>
  </cols>
  <sheetData>
    <row r="1" spans="1:14" ht="72.599999999999994" thickBot="1">
      <c r="A1" s="43" t="s">
        <v>42</v>
      </c>
      <c r="B1" s="44" t="s">
        <v>44</v>
      </c>
      <c r="C1" s="44" t="s">
        <v>46</v>
      </c>
      <c r="D1" s="44" t="s">
        <v>73</v>
      </c>
      <c r="E1" s="44" t="s">
        <v>74</v>
      </c>
      <c r="F1" s="45" t="s">
        <v>75</v>
      </c>
      <c r="G1" s="45" t="s">
        <v>76</v>
      </c>
      <c r="H1" s="46" t="s">
        <v>77</v>
      </c>
      <c r="I1" s="45" t="s">
        <v>78</v>
      </c>
      <c r="J1" s="47" t="s">
        <v>79</v>
      </c>
      <c r="K1" s="48" t="s">
        <v>80</v>
      </c>
      <c r="M1" s="95" t="s">
        <v>81</v>
      </c>
      <c r="N1" s="95" t="s">
        <v>82</v>
      </c>
    </row>
    <row r="2" spans="1:14" ht="39.9" customHeight="1" thickBot="1">
      <c r="A2" s="229" t="s">
        <v>713</v>
      </c>
      <c r="B2" s="230"/>
      <c r="C2" s="230"/>
      <c r="D2" s="230"/>
      <c r="E2" s="230"/>
      <c r="F2" s="230"/>
      <c r="G2" s="230"/>
      <c r="H2" s="230"/>
      <c r="I2" s="230"/>
      <c r="J2" s="230"/>
      <c r="K2" s="231"/>
      <c r="M2" s="1"/>
      <c r="N2" s="1"/>
    </row>
    <row r="3" spans="1:14">
      <c r="A3" s="232" t="s">
        <v>37</v>
      </c>
      <c r="B3" s="254" t="s">
        <v>83</v>
      </c>
      <c r="C3" s="42" t="s">
        <v>84</v>
      </c>
      <c r="D3" s="42" t="s">
        <v>60</v>
      </c>
      <c r="E3" s="248" t="s">
        <v>85</v>
      </c>
      <c r="F3" s="249" t="s">
        <v>86</v>
      </c>
      <c r="G3" s="253" t="s">
        <v>87</v>
      </c>
      <c r="H3" s="213" t="s">
        <v>26</v>
      </c>
      <c r="I3" s="249" t="s">
        <v>88</v>
      </c>
      <c r="J3" s="249" t="s">
        <v>89</v>
      </c>
      <c r="K3" s="213" t="s">
        <v>26</v>
      </c>
      <c r="M3" s="157">
        <f>VLOOKUP(TEXT(H3,0),Maturity!$D$3:$E$9,2,0)</f>
        <v>0</v>
      </c>
      <c r="N3" s="157">
        <f>VLOOKUP(TEXT(K3,0),Maturity!$D$3:$E$9,2,0)</f>
        <v>0</v>
      </c>
    </row>
    <row r="4" spans="1:14" ht="114" customHeight="1" thickBot="1">
      <c r="A4" s="233"/>
      <c r="B4" s="227"/>
      <c r="C4" s="32" t="s">
        <v>90</v>
      </c>
      <c r="D4" s="32" t="s">
        <v>91</v>
      </c>
      <c r="E4" s="236"/>
      <c r="F4" s="224"/>
      <c r="G4" s="218"/>
      <c r="H4" s="214"/>
      <c r="I4" s="224"/>
      <c r="J4" s="224"/>
      <c r="K4" s="214"/>
      <c r="M4" s="157"/>
      <c r="N4" s="1"/>
    </row>
    <row r="5" spans="1:14" ht="30.75" hidden="1" customHeight="1" thickBot="1">
      <c r="A5" s="233"/>
      <c r="B5" s="227"/>
      <c r="C5" s="32" t="s">
        <v>92</v>
      </c>
      <c r="D5" s="32" t="s">
        <v>93</v>
      </c>
      <c r="E5" s="237"/>
      <c r="F5" s="225"/>
      <c r="G5" s="219"/>
      <c r="H5" s="215"/>
      <c r="I5" s="225"/>
      <c r="J5" s="225"/>
      <c r="K5" s="215"/>
      <c r="M5" s="157"/>
      <c r="N5" s="1"/>
    </row>
    <row r="6" spans="1:14">
      <c r="A6" s="233"/>
      <c r="B6" s="227"/>
      <c r="C6" s="243" t="s">
        <v>94</v>
      </c>
      <c r="D6" s="243" t="s">
        <v>57</v>
      </c>
      <c r="E6" s="238" t="s">
        <v>95</v>
      </c>
      <c r="F6" s="220" t="s">
        <v>96</v>
      </c>
      <c r="G6" s="217" t="s">
        <v>97</v>
      </c>
      <c r="H6" s="213" t="s">
        <v>34</v>
      </c>
      <c r="I6" s="220" t="s">
        <v>98</v>
      </c>
      <c r="J6" s="220" t="s">
        <v>99</v>
      </c>
      <c r="K6" s="213" t="s">
        <v>30</v>
      </c>
      <c r="M6" s="157">
        <f>VLOOKUP(TEXT(H6,0),Maturity!$D$3:$E$9,2,0)</f>
        <v>4</v>
      </c>
      <c r="N6" s="157">
        <f>VLOOKUP(TEXT(K6,0),Maturity!$D$3:$E$9,2,0)</f>
        <v>2</v>
      </c>
    </row>
    <row r="7" spans="1:14">
      <c r="A7" s="233"/>
      <c r="B7" s="227"/>
      <c r="C7" s="244"/>
      <c r="D7" s="244"/>
      <c r="E7" s="239"/>
      <c r="F7" s="221"/>
      <c r="G7" s="218"/>
      <c r="H7" s="214"/>
      <c r="I7" s="221"/>
      <c r="J7" s="221"/>
      <c r="K7" s="214"/>
      <c r="M7" s="157"/>
      <c r="N7" s="1"/>
    </row>
    <row r="8" spans="1:14" ht="28.8">
      <c r="A8" s="233"/>
      <c r="B8" s="227"/>
      <c r="C8" s="32" t="s">
        <v>100</v>
      </c>
      <c r="D8" s="32" t="s">
        <v>101</v>
      </c>
      <c r="E8" s="239"/>
      <c r="F8" s="221"/>
      <c r="G8" s="218"/>
      <c r="H8" s="214"/>
      <c r="I8" s="221"/>
      <c r="J8" s="221"/>
      <c r="K8" s="214"/>
      <c r="M8" s="157"/>
      <c r="N8" s="1"/>
    </row>
    <row r="9" spans="1:14" ht="28.8">
      <c r="A9" s="233"/>
      <c r="B9" s="227"/>
      <c r="C9" s="32" t="s">
        <v>102</v>
      </c>
      <c r="D9" s="32" t="s">
        <v>103</v>
      </c>
      <c r="E9" s="239"/>
      <c r="F9" s="221"/>
      <c r="G9" s="218"/>
      <c r="H9" s="214"/>
      <c r="I9" s="221"/>
      <c r="J9" s="221"/>
      <c r="K9" s="214"/>
      <c r="M9" s="157"/>
      <c r="N9" s="1"/>
    </row>
    <row r="10" spans="1:14" ht="83.25" customHeight="1" thickBot="1">
      <c r="A10" s="233"/>
      <c r="B10" s="227"/>
      <c r="C10" s="32" t="s">
        <v>104</v>
      </c>
      <c r="D10" s="32" t="s">
        <v>105</v>
      </c>
      <c r="E10" s="240"/>
      <c r="F10" s="222"/>
      <c r="G10" s="219"/>
      <c r="H10" s="215"/>
      <c r="I10" s="222"/>
      <c r="J10" s="222"/>
      <c r="K10" s="215"/>
      <c r="M10" s="157"/>
      <c r="N10" s="1"/>
    </row>
    <row r="11" spans="1:14" ht="101.4" thickBot="1">
      <c r="A11" s="233"/>
      <c r="B11" s="228"/>
      <c r="C11" s="32" t="s">
        <v>100</v>
      </c>
      <c r="D11" s="32" t="s">
        <v>101</v>
      </c>
      <c r="E11" s="32" t="s">
        <v>106</v>
      </c>
      <c r="F11" s="34" t="s">
        <v>107</v>
      </c>
      <c r="G11" s="36" t="s">
        <v>108</v>
      </c>
      <c r="H11" s="49" t="s">
        <v>30</v>
      </c>
      <c r="I11" s="34" t="s">
        <v>109</v>
      </c>
      <c r="J11" s="34" t="s">
        <v>110</v>
      </c>
      <c r="K11" s="49" t="s">
        <v>26</v>
      </c>
      <c r="M11" s="157">
        <f>VLOOKUP(TEXT(H11,0),Maturity!$D$3:$E$9,2,0)</f>
        <v>2</v>
      </c>
      <c r="N11" s="157">
        <f>VLOOKUP(TEXT(K11,0),Maturity!$D$3:$E$9,2,0)</f>
        <v>0</v>
      </c>
    </row>
    <row r="12" spans="1:14" ht="15.75" hidden="1" customHeight="1" thickBot="1">
      <c r="A12" s="233"/>
      <c r="B12" s="226" t="s">
        <v>111</v>
      </c>
      <c r="C12" s="32" t="s">
        <v>112</v>
      </c>
      <c r="D12" s="32" t="s">
        <v>113</v>
      </c>
      <c r="E12" s="238" t="s">
        <v>114</v>
      </c>
      <c r="F12" s="217" t="s">
        <v>24</v>
      </c>
      <c r="G12" s="217" t="s">
        <v>115</v>
      </c>
      <c r="H12" s="213"/>
      <c r="I12" s="217" t="s">
        <v>24</v>
      </c>
      <c r="J12" s="217" t="s">
        <v>24</v>
      </c>
      <c r="K12" s="213"/>
      <c r="M12" s="157"/>
      <c r="N12" s="1"/>
    </row>
    <row r="13" spans="1:14" ht="30.75" hidden="1" customHeight="1" thickBot="1">
      <c r="A13" s="233"/>
      <c r="B13" s="227"/>
      <c r="C13" s="32" t="s">
        <v>116</v>
      </c>
      <c r="D13" s="32" t="s">
        <v>117</v>
      </c>
      <c r="E13" s="239"/>
      <c r="F13" s="218"/>
      <c r="G13" s="218"/>
      <c r="H13" s="214"/>
      <c r="I13" s="218"/>
      <c r="J13" s="218"/>
      <c r="K13" s="214"/>
      <c r="M13" s="157"/>
      <c r="N13" s="1"/>
    </row>
    <row r="14" spans="1:14" ht="30.75" hidden="1" customHeight="1" thickBot="1">
      <c r="A14" s="233"/>
      <c r="B14" s="227"/>
      <c r="C14" s="32" t="s">
        <v>118</v>
      </c>
      <c r="D14" s="32" t="s">
        <v>119</v>
      </c>
      <c r="E14" s="239"/>
      <c r="F14" s="218"/>
      <c r="G14" s="218"/>
      <c r="H14" s="214"/>
      <c r="I14" s="218"/>
      <c r="J14" s="218"/>
      <c r="K14" s="214"/>
      <c r="M14" s="157"/>
      <c r="N14" s="1"/>
    </row>
    <row r="15" spans="1:14" ht="30.75" hidden="1" customHeight="1" thickBot="1">
      <c r="A15" s="233"/>
      <c r="B15" s="227"/>
      <c r="C15" s="32" t="s">
        <v>120</v>
      </c>
      <c r="D15" s="32" t="s">
        <v>121</v>
      </c>
      <c r="E15" s="239"/>
      <c r="F15" s="218"/>
      <c r="G15" s="218"/>
      <c r="H15" s="214"/>
      <c r="I15" s="218"/>
      <c r="J15" s="218"/>
      <c r="K15" s="214"/>
      <c r="M15" s="157"/>
      <c r="N15" s="1"/>
    </row>
    <row r="16" spans="1:14" ht="30.75" hidden="1" customHeight="1" thickBot="1">
      <c r="A16" s="233"/>
      <c r="B16" s="227"/>
      <c r="C16" s="32" t="s">
        <v>122</v>
      </c>
      <c r="D16" s="32" t="s">
        <v>123</v>
      </c>
      <c r="E16" s="239"/>
      <c r="F16" s="218"/>
      <c r="G16" s="218"/>
      <c r="H16" s="214"/>
      <c r="I16" s="218"/>
      <c r="J16" s="218"/>
      <c r="K16" s="214"/>
      <c r="M16" s="157"/>
      <c r="N16" s="1"/>
    </row>
    <row r="17" spans="1:14" ht="30.75" hidden="1" customHeight="1" thickBot="1">
      <c r="A17" s="233"/>
      <c r="B17" s="227"/>
      <c r="C17" s="32" t="s">
        <v>124</v>
      </c>
      <c r="D17" s="32" t="s">
        <v>123</v>
      </c>
      <c r="E17" s="239"/>
      <c r="F17" s="218"/>
      <c r="G17" s="218"/>
      <c r="H17" s="214"/>
      <c r="I17" s="112"/>
      <c r="J17" s="218"/>
      <c r="K17" s="214"/>
      <c r="M17" s="157"/>
      <c r="N17" s="1"/>
    </row>
    <row r="18" spans="1:14" ht="15.75" hidden="1" customHeight="1" thickBot="1">
      <c r="A18" s="233"/>
      <c r="B18" s="227"/>
      <c r="C18" s="32" t="s">
        <v>125</v>
      </c>
      <c r="D18" s="32" t="s">
        <v>126</v>
      </c>
      <c r="E18" s="239"/>
      <c r="F18" s="218"/>
      <c r="G18" s="218"/>
      <c r="H18" s="214"/>
      <c r="I18" s="112"/>
      <c r="J18" s="218"/>
      <c r="K18" s="214"/>
      <c r="M18" s="157"/>
      <c r="N18" s="1"/>
    </row>
    <row r="19" spans="1:14" ht="30.75" hidden="1" customHeight="1" thickBot="1">
      <c r="A19" s="233"/>
      <c r="B19" s="227"/>
      <c r="C19" s="32" t="s">
        <v>127</v>
      </c>
      <c r="D19" s="32" t="s">
        <v>128</v>
      </c>
      <c r="E19" s="239"/>
      <c r="F19" s="218"/>
      <c r="G19" s="218"/>
      <c r="H19" s="214"/>
      <c r="I19" s="112"/>
      <c r="J19" s="218"/>
      <c r="K19" s="214"/>
      <c r="M19" s="157"/>
      <c r="N19" s="1"/>
    </row>
    <row r="20" spans="1:14" ht="15.75" hidden="1" customHeight="1" thickBot="1">
      <c r="A20" s="233"/>
      <c r="B20" s="227"/>
      <c r="C20" s="32" t="s">
        <v>129</v>
      </c>
      <c r="D20" s="32" t="s">
        <v>130</v>
      </c>
      <c r="E20" s="239"/>
      <c r="F20" s="218"/>
      <c r="G20" s="218"/>
      <c r="H20" s="214"/>
      <c r="I20" s="112"/>
      <c r="J20" s="218"/>
      <c r="K20" s="214"/>
      <c r="M20" s="157"/>
      <c r="N20" s="1"/>
    </row>
    <row r="21" spans="1:14" ht="15.75" hidden="1" customHeight="1" thickBot="1">
      <c r="A21" s="233"/>
      <c r="B21" s="227"/>
      <c r="C21" s="32" t="s">
        <v>131</v>
      </c>
      <c r="D21" s="32" t="s">
        <v>132</v>
      </c>
      <c r="E21" s="239"/>
      <c r="F21" s="218"/>
      <c r="G21" s="218"/>
      <c r="H21" s="214"/>
      <c r="I21" s="112"/>
      <c r="J21" s="218"/>
      <c r="K21" s="214"/>
      <c r="M21" s="157"/>
      <c r="N21" s="1"/>
    </row>
    <row r="22" spans="1:14" ht="15.75" hidden="1" customHeight="1" thickBot="1">
      <c r="A22" s="233"/>
      <c r="B22" s="227"/>
      <c r="C22" s="32" t="s">
        <v>133</v>
      </c>
      <c r="D22" s="32" t="s">
        <v>134</v>
      </c>
      <c r="E22" s="239"/>
      <c r="F22" s="218"/>
      <c r="G22" s="218"/>
      <c r="H22" s="214"/>
      <c r="I22" s="112"/>
      <c r="J22" s="218"/>
      <c r="K22" s="214"/>
      <c r="M22" s="157"/>
      <c r="N22" s="1"/>
    </row>
    <row r="23" spans="1:14" ht="15.75" hidden="1" customHeight="1" thickBot="1">
      <c r="A23" s="233"/>
      <c r="B23" s="227"/>
      <c r="C23" s="32" t="s">
        <v>135</v>
      </c>
      <c r="D23" s="32" t="s">
        <v>136</v>
      </c>
      <c r="E23" s="239"/>
      <c r="F23" s="218"/>
      <c r="G23" s="218"/>
      <c r="H23" s="214"/>
      <c r="I23" s="112"/>
      <c r="J23" s="218"/>
      <c r="K23" s="214"/>
      <c r="M23" s="157"/>
      <c r="N23" s="1"/>
    </row>
    <row r="24" spans="1:14" ht="15.75" hidden="1" customHeight="1" thickBot="1">
      <c r="A24" s="233"/>
      <c r="B24" s="227"/>
      <c r="C24" s="32" t="s">
        <v>137</v>
      </c>
      <c r="D24" s="32" t="s">
        <v>138</v>
      </c>
      <c r="E24" s="239"/>
      <c r="F24" s="218"/>
      <c r="G24" s="218"/>
      <c r="H24" s="214"/>
      <c r="I24" s="112"/>
      <c r="J24" s="218"/>
      <c r="K24" s="214"/>
      <c r="M24" s="157"/>
      <c r="N24" s="1"/>
    </row>
    <row r="25" spans="1:14" ht="30.75" hidden="1" customHeight="1" thickBot="1">
      <c r="A25" s="233"/>
      <c r="B25" s="227"/>
      <c r="C25" s="32" t="s">
        <v>139</v>
      </c>
      <c r="D25" s="32" t="s">
        <v>140</v>
      </c>
      <c r="E25" s="239"/>
      <c r="F25" s="218"/>
      <c r="G25" s="218"/>
      <c r="H25" s="214"/>
      <c r="I25" s="112"/>
      <c r="J25" s="218"/>
      <c r="K25" s="214"/>
      <c r="M25" s="157"/>
      <c r="N25" s="1"/>
    </row>
    <row r="26" spans="1:14" ht="15.75" hidden="1" customHeight="1" thickBot="1">
      <c r="A26" s="233"/>
      <c r="B26" s="227"/>
      <c r="C26" s="32" t="s">
        <v>141</v>
      </c>
      <c r="D26" s="32" t="s">
        <v>142</v>
      </c>
      <c r="E26" s="239"/>
      <c r="F26" s="218"/>
      <c r="G26" s="218"/>
      <c r="H26" s="214"/>
      <c r="I26" s="112"/>
      <c r="J26" s="218"/>
      <c r="K26" s="214"/>
      <c r="M26" s="157"/>
      <c r="N26" s="1"/>
    </row>
    <row r="27" spans="1:14" ht="15.75" hidden="1" customHeight="1" thickBot="1">
      <c r="A27" s="233"/>
      <c r="B27" s="227"/>
      <c r="C27" s="32" t="s">
        <v>143</v>
      </c>
      <c r="D27" s="32" t="s">
        <v>144</v>
      </c>
      <c r="E27" s="239"/>
      <c r="F27" s="218"/>
      <c r="G27" s="218"/>
      <c r="H27" s="214"/>
      <c r="I27" s="112"/>
      <c r="J27" s="218"/>
      <c r="K27" s="214"/>
      <c r="M27" s="157"/>
      <c r="N27" s="1"/>
    </row>
    <row r="28" spans="1:14" ht="30.75" hidden="1" customHeight="1" thickBot="1">
      <c r="A28" s="233"/>
      <c r="B28" s="227"/>
      <c r="C28" s="32" t="s">
        <v>145</v>
      </c>
      <c r="D28" s="32" t="s">
        <v>146</v>
      </c>
      <c r="E28" s="239"/>
      <c r="F28" s="218"/>
      <c r="G28" s="218"/>
      <c r="H28" s="214"/>
      <c r="I28" s="112"/>
      <c r="J28" s="218"/>
      <c r="K28" s="214"/>
      <c r="M28" s="157"/>
      <c r="N28" s="1"/>
    </row>
    <row r="29" spans="1:14" ht="15.75" hidden="1" customHeight="1" thickBot="1">
      <c r="A29" s="233"/>
      <c r="B29" s="227"/>
      <c r="C29" s="32" t="s">
        <v>147</v>
      </c>
      <c r="D29" s="32" t="s">
        <v>148</v>
      </c>
      <c r="E29" s="239"/>
      <c r="F29" s="218"/>
      <c r="G29" s="218"/>
      <c r="H29" s="214"/>
      <c r="I29" s="112"/>
      <c r="J29" s="218"/>
      <c r="K29" s="214"/>
      <c r="M29" s="157"/>
      <c r="N29" s="1"/>
    </row>
    <row r="30" spans="1:14" ht="30.75" hidden="1" customHeight="1" thickBot="1">
      <c r="A30" s="233"/>
      <c r="B30" s="227"/>
      <c r="C30" s="32" t="s">
        <v>149</v>
      </c>
      <c r="D30" s="32" t="s">
        <v>150</v>
      </c>
      <c r="E30" s="240"/>
      <c r="F30" s="219"/>
      <c r="G30" s="219"/>
      <c r="H30" s="215"/>
      <c r="I30" s="113"/>
      <c r="J30" s="219"/>
      <c r="K30" s="215"/>
      <c r="M30" s="157"/>
    </row>
    <row r="31" spans="1:14" ht="28.8">
      <c r="A31" s="233"/>
      <c r="B31" s="227"/>
      <c r="C31" s="32" t="s">
        <v>151</v>
      </c>
      <c r="D31" s="32" t="s">
        <v>152</v>
      </c>
      <c r="E31" s="235" t="s">
        <v>153</v>
      </c>
      <c r="F31" s="223" t="s">
        <v>154</v>
      </c>
      <c r="G31" s="217" t="s">
        <v>155</v>
      </c>
      <c r="H31" s="213" t="s">
        <v>30</v>
      </c>
      <c r="I31" s="223" t="s">
        <v>156</v>
      </c>
      <c r="J31" s="223" t="s">
        <v>157</v>
      </c>
      <c r="K31" s="213" t="s">
        <v>30</v>
      </c>
      <c r="M31" s="157">
        <f>VLOOKUP(TEXT(H31,0),Maturity!$D$3:$E$9,2,0)</f>
        <v>2</v>
      </c>
      <c r="N31" s="157">
        <f>VLOOKUP(TEXT(K31,0),Maturity!$D$3:$E$9,2,0)</f>
        <v>2</v>
      </c>
    </row>
    <row r="32" spans="1:14" ht="28.8">
      <c r="A32" s="233"/>
      <c r="B32" s="227"/>
      <c r="C32" s="32" t="s">
        <v>158</v>
      </c>
      <c r="D32" s="32" t="s">
        <v>159</v>
      </c>
      <c r="E32" s="236"/>
      <c r="F32" s="224"/>
      <c r="G32" s="218"/>
      <c r="H32" s="214"/>
      <c r="I32" s="224"/>
      <c r="J32" s="224"/>
      <c r="K32" s="214"/>
      <c r="M32" s="157"/>
      <c r="N32" s="1"/>
    </row>
    <row r="33" spans="1:14" ht="15" thickBot="1">
      <c r="A33" s="234"/>
      <c r="B33" s="228"/>
      <c r="C33" s="32" t="s">
        <v>160</v>
      </c>
      <c r="D33" s="32" t="s">
        <v>161</v>
      </c>
      <c r="E33" s="237"/>
      <c r="F33" s="225"/>
      <c r="G33" s="219"/>
      <c r="H33" s="215"/>
      <c r="I33" s="225"/>
      <c r="J33" s="225"/>
      <c r="K33" s="215"/>
      <c r="M33" s="157"/>
      <c r="N33" s="1"/>
    </row>
    <row r="34" spans="1:14" ht="39.9" customHeight="1" thickBot="1">
      <c r="A34" s="229" t="s">
        <v>715</v>
      </c>
      <c r="B34" s="230"/>
      <c r="C34" s="230"/>
      <c r="D34" s="230"/>
      <c r="E34" s="230"/>
      <c r="F34" s="230"/>
      <c r="G34" s="230"/>
      <c r="H34" s="230"/>
      <c r="I34" s="230"/>
      <c r="J34" s="230"/>
      <c r="K34" s="231"/>
      <c r="M34" s="1"/>
      <c r="N34" s="1"/>
    </row>
    <row r="35" spans="1:14">
      <c r="A35" s="241" t="s">
        <v>37</v>
      </c>
      <c r="B35" s="226" t="s">
        <v>162</v>
      </c>
      <c r="C35" s="32" t="s">
        <v>163</v>
      </c>
      <c r="D35" s="32" t="s">
        <v>164</v>
      </c>
      <c r="E35" s="235" t="s">
        <v>165</v>
      </c>
      <c r="F35" s="223" t="s">
        <v>689</v>
      </c>
      <c r="G35" s="217" t="s">
        <v>166</v>
      </c>
      <c r="H35" s="247" t="s">
        <v>32</v>
      </c>
      <c r="I35" s="223" t="s">
        <v>690</v>
      </c>
      <c r="J35" s="223" t="s">
        <v>691</v>
      </c>
      <c r="K35" s="247" t="s">
        <v>30</v>
      </c>
      <c r="M35" s="157">
        <f>VLOOKUP(TEXT(H35,0),Maturity!$D$3:$E$9,2,0)</f>
        <v>3</v>
      </c>
      <c r="N35" s="157">
        <f>VLOOKUP(TEXT(K35,0),Maturity!$D$3:$E$9,2,0)</f>
        <v>2</v>
      </c>
    </row>
    <row r="36" spans="1:14" ht="28.8">
      <c r="A36" s="233"/>
      <c r="B36" s="227"/>
      <c r="C36" s="32" t="s">
        <v>167</v>
      </c>
      <c r="D36" s="32" t="s">
        <v>168</v>
      </c>
      <c r="E36" s="236"/>
      <c r="F36" s="224"/>
      <c r="G36" s="218"/>
      <c r="H36" s="214"/>
      <c r="I36" s="224"/>
      <c r="J36" s="224"/>
      <c r="K36" s="214"/>
      <c r="M36" s="157"/>
      <c r="N36" s="1"/>
    </row>
    <row r="37" spans="1:14" ht="28.8">
      <c r="A37" s="233"/>
      <c r="B37" s="227"/>
      <c r="C37" s="32" t="s">
        <v>169</v>
      </c>
      <c r="D37" s="32" t="s">
        <v>170</v>
      </c>
      <c r="E37" s="236"/>
      <c r="F37" s="224"/>
      <c r="G37" s="218"/>
      <c r="H37" s="214"/>
      <c r="I37" s="224"/>
      <c r="J37" s="224"/>
      <c r="K37" s="214"/>
      <c r="M37" s="157"/>
      <c r="N37" s="1"/>
    </row>
    <row r="38" spans="1:14" ht="28.8">
      <c r="A38" s="233"/>
      <c r="B38" s="227"/>
      <c r="C38" s="32" t="s">
        <v>171</v>
      </c>
      <c r="D38" s="32" t="s">
        <v>172</v>
      </c>
      <c r="E38" s="236"/>
      <c r="F38" s="224"/>
      <c r="G38" s="218"/>
      <c r="H38" s="214"/>
      <c r="I38" s="224"/>
      <c r="J38" s="224"/>
      <c r="K38" s="214"/>
      <c r="M38" s="157"/>
      <c r="N38" s="1"/>
    </row>
    <row r="39" spans="1:14" ht="29.4" thickBot="1">
      <c r="A39" s="233"/>
      <c r="B39" s="228"/>
      <c r="C39" s="32" t="s">
        <v>173</v>
      </c>
      <c r="D39" s="32" t="s">
        <v>174</v>
      </c>
      <c r="E39" s="237"/>
      <c r="F39" s="225"/>
      <c r="G39" s="219"/>
      <c r="H39" s="215"/>
      <c r="I39" s="225"/>
      <c r="J39" s="225"/>
      <c r="K39" s="215"/>
      <c r="M39" s="157"/>
      <c r="N39" s="1"/>
    </row>
    <row r="40" spans="1:14" ht="28.8">
      <c r="A40" s="233"/>
      <c r="B40" s="226" t="s">
        <v>175</v>
      </c>
      <c r="C40" s="33" t="s">
        <v>176</v>
      </c>
      <c r="D40" s="33" t="s">
        <v>177</v>
      </c>
      <c r="E40" s="243" t="s">
        <v>178</v>
      </c>
      <c r="F40" s="250" t="s">
        <v>692</v>
      </c>
      <c r="G40" s="217" t="s">
        <v>179</v>
      </c>
      <c r="H40" s="213" t="s">
        <v>32</v>
      </c>
      <c r="I40" s="220" t="s">
        <v>180</v>
      </c>
      <c r="J40" s="220" t="s">
        <v>693</v>
      </c>
      <c r="K40" s="213" t="s">
        <v>36</v>
      </c>
      <c r="M40" s="157">
        <f>VLOOKUP(TEXT(H40,0),Maturity!$D$3:$E$9,2,0)</f>
        <v>3</v>
      </c>
      <c r="N40" s="157">
        <f>VLOOKUP(TEXT(K40,0),Maturity!$D$3:$E$9,2,0)</f>
        <v>5</v>
      </c>
    </row>
    <row r="41" spans="1:14">
      <c r="A41" s="233"/>
      <c r="B41" s="227"/>
      <c r="C41" s="33" t="s">
        <v>181</v>
      </c>
      <c r="D41" s="33" t="s">
        <v>182</v>
      </c>
      <c r="E41" s="246"/>
      <c r="F41" s="251"/>
      <c r="G41" s="218"/>
      <c r="H41" s="214"/>
      <c r="I41" s="221"/>
      <c r="J41" s="221"/>
      <c r="K41" s="214"/>
      <c r="M41" s="157"/>
      <c r="N41" s="1"/>
    </row>
    <row r="42" spans="1:14" ht="309" customHeight="1" thickBot="1">
      <c r="A42" s="233"/>
      <c r="B42" s="227"/>
      <c r="C42" s="33" t="s">
        <v>183</v>
      </c>
      <c r="D42" s="33" t="s">
        <v>184</v>
      </c>
      <c r="E42" s="244"/>
      <c r="F42" s="252"/>
      <c r="G42" s="219"/>
      <c r="H42" s="215"/>
      <c r="I42" s="222"/>
      <c r="J42" s="222"/>
      <c r="K42" s="215"/>
      <c r="M42" s="157"/>
      <c r="N42" s="1"/>
    </row>
    <row r="43" spans="1:14">
      <c r="A43" s="233"/>
      <c r="B43" s="227"/>
      <c r="C43" s="33" t="s">
        <v>185</v>
      </c>
      <c r="D43" s="33" t="s">
        <v>186</v>
      </c>
      <c r="E43" s="243" t="s">
        <v>187</v>
      </c>
      <c r="F43" s="220" t="s">
        <v>188</v>
      </c>
      <c r="G43" s="217" t="s">
        <v>189</v>
      </c>
      <c r="H43" s="213" t="s">
        <v>32</v>
      </c>
      <c r="I43" s="220" t="s">
        <v>190</v>
      </c>
      <c r="J43" s="220" t="s">
        <v>191</v>
      </c>
      <c r="K43" s="213" t="s">
        <v>32</v>
      </c>
      <c r="M43" s="157">
        <f>VLOOKUP(TEXT(H43,0),Maturity!$D$3:$E$9,2,0)</f>
        <v>3</v>
      </c>
      <c r="N43" s="157">
        <f>VLOOKUP(TEXT(K43,0),Maturity!$D$3:$E$9,2,0)</f>
        <v>3</v>
      </c>
    </row>
    <row r="44" spans="1:14" ht="258" customHeight="1" thickBot="1">
      <c r="A44" s="233"/>
      <c r="B44" s="227"/>
      <c r="C44" s="33" t="s">
        <v>192</v>
      </c>
      <c r="D44" s="33" t="s">
        <v>193</v>
      </c>
      <c r="E44" s="244"/>
      <c r="F44" s="222"/>
      <c r="G44" s="219"/>
      <c r="H44" s="215"/>
      <c r="I44" s="222"/>
      <c r="J44" s="222"/>
      <c r="K44" s="215"/>
      <c r="M44" s="157"/>
      <c r="N44" s="1"/>
    </row>
    <row r="45" spans="1:14" ht="30" hidden="1" customHeight="1">
      <c r="A45" s="233"/>
      <c r="B45" s="227"/>
      <c r="C45" s="33" t="s">
        <v>194</v>
      </c>
      <c r="D45" s="33" t="s">
        <v>195</v>
      </c>
      <c r="E45" s="243" t="s">
        <v>178</v>
      </c>
      <c r="F45" s="220" t="s">
        <v>24</v>
      </c>
      <c r="G45" s="217" t="s">
        <v>179</v>
      </c>
      <c r="H45" s="213"/>
      <c r="I45" s="217" t="s">
        <v>24</v>
      </c>
      <c r="J45" s="217" t="s">
        <v>24</v>
      </c>
      <c r="K45" s="213"/>
      <c r="M45" s="157"/>
      <c r="N45" s="1"/>
    </row>
    <row r="46" spans="1:14" ht="30" hidden="1" customHeight="1">
      <c r="A46" s="233"/>
      <c r="B46" s="227"/>
      <c r="C46" s="33" t="s">
        <v>196</v>
      </c>
      <c r="D46" s="33" t="s">
        <v>197</v>
      </c>
      <c r="E46" s="246"/>
      <c r="F46" s="221"/>
      <c r="G46" s="218"/>
      <c r="H46" s="214"/>
      <c r="I46" s="218"/>
      <c r="J46" s="218"/>
      <c r="K46" s="214"/>
      <c r="M46" s="157"/>
      <c r="N46" s="1"/>
    </row>
    <row r="47" spans="1:14" ht="30" hidden="1" customHeight="1">
      <c r="A47" s="233"/>
      <c r="B47" s="227"/>
      <c r="C47" s="33" t="s">
        <v>198</v>
      </c>
      <c r="D47" s="33" t="s">
        <v>199</v>
      </c>
      <c r="E47" s="244"/>
      <c r="F47" s="222"/>
      <c r="G47" s="219"/>
      <c r="H47" s="216"/>
      <c r="I47" s="219"/>
      <c r="J47" s="219"/>
      <c r="K47" s="216"/>
      <c r="M47" s="157"/>
      <c r="N47" s="1"/>
    </row>
    <row r="48" spans="1:14" ht="183.75" customHeight="1" thickBot="1">
      <c r="A48" s="233"/>
      <c r="B48" s="228"/>
      <c r="C48" s="33" t="s">
        <v>200</v>
      </c>
      <c r="D48" s="33" t="s">
        <v>201</v>
      </c>
      <c r="E48" s="33" t="s">
        <v>202</v>
      </c>
      <c r="F48" s="35" t="s">
        <v>203</v>
      </c>
      <c r="G48" s="36" t="s">
        <v>204</v>
      </c>
      <c r="H48" s="49" t="s">
        <v>32</v>
      </c>
      <c r="I48" s="35" t="s">
        <v>205</v>
      </c>
      <c r="J48" s="34" t="s">
        <v>206</v>
      </c>
      <c r="K48" s="49" t="s">
        <v>34</v>
      </c>
      <c r="M48" s="157">
        <f>VLOOKUP(TEXT(H48,0),Maturity!$D$3:$E$9,2,0)</f>
        <v>3</v>
      </c>
      <c r="N48" s="157">
        <f>VLOOKUP(TEXT(K48,0),Maturity!$D$3:$E$9,2,0)</f>
        <v>4</v>
      </c>
    </row>
    <row r="49" spans="1:14">
      <c r="A49" s="233"/>
      <c r="B49" s="226" t="s">
        <v>207</v>
      </c>
      <c r="C49" s="32" t="s">
        <v>208</v>
      </c>
      <c r="D49" s="32" t="s">
        <v>164</v>
      </c>
      <c r="E49" s="243" t="s">
        <v>209</v>
      </c>
      <c r="F49" s="220" t="s">
        <v>694</v>
      </c>
      <c r="G49" s="217" t="s">
        <v>210</v>
      </c>
      <c r="H49" s="213" t="s">
        <v>30</v>
      </c>
      <c r="I49" s="220" t="s">
        <v>695</v>
      </c>
      <c r="J49" s="220" t="s">
        <v>211</v>
      </c>
      <c r="K49" s="213" t="s">
        <v>28</v>
      </c>
      <c r="M49" s="157">
        <f>VLOOKUP(TEXT(H49,0),Maturity!$D$3:$E$9,2,0)</f>
        <v>2</v>
      </c>
      <c r="N49" s="157">
        <f>VLOOKUP(TEXT(K49,0),Maturity!$D$3:$E$9,2,0)</f>
        <v>1</v>
      </c>
    </row>
    <row r="50" spans="1:14" ht="28.8">
      <c r="A50" s="233"/>
      <c r="B50" s="227"/>
      <c r="C50" s="32" t="s">
        <v>212</v>
      </c>
      <c r="D50" s="32" t="s">
        <v>168</v>
      </c>
      <c r="E50" s="246"/>
      <c r="F50" s="221"/>
      <c r="G50" s="218"/>
      <c r="H50" s="214"/>
      <c r="I50" s="221"/>
      <c r="J50" s="221"/>
      <c r="K50" s="214"/>
      <c r="M50" s="157"/>
      <c r="N50" s="1"/>
    </row>
    <row r="51" spans="1:14" ht="72">
      <c r="A51" s="233"/>
      <c r="B51" s="227"/>
      <c r="C51" s="37" t="s">
        <v>213</v>
      </c>
      <c r="D51" s="32" t="s">
        <v>170</v>
      </c>
      <c r="E51" s="246"/>
      <c r="F51" s="221"/>
      <c r="G51" s="218"/>
      <c r="H51" s="214"/>
      <c r="I51" s="221"/>
      <c r="J51" s="221"/>
      <c r="K51" s="214"/>
      <c r="M51" s="157"/>
      <c r="N51" s="1"/>
    </row>
    <row r="52" spans="1:14" ht="28.8">
      <c r="A52" s="233"/>
      <c r="B52" s="227"/>
      <c r="C52" s="32" t="s">
        <v>214</v>
      </c>
      <c r="D52" s="32" t="s">
        <v>172</v>
      </c>
      <c r="E52" s="246"/>
      <c r="F52" s="221"/>
      <c r="G52" s="218"/>
      <c r="H52" s="214"/>
      <c r="I52" s="221"/>
      <c r="J52" s="221"/>
      <c r="K52" s="214"/>
      <c r="M52" s="157"/>
      <c r="N52" s="1"/>
    </row>
    <row r="53" spans="1:14" ht="189" customHeight="1" thickBot="1">
      <c r="A53" s="233"/>
      <c r="B53" s="228"/>
      <c r="C53" s="32" t="s">
        <v>215</v>
      </c>
      <c r="D53" s="32" t="s">
        <v>174</v>
      </c>
      <c r="E53" s="244"/>
      <c r="F53" s="222"/>
      <c r="G53" s="219"/>
      <c r="H53" s="215"/>
      <c r="I53" s="222"/>
      <c r="J53" s="222"/>
      <c r="K53" s="215"/>
      <c r="M53" s="157"/>
      <c r="N53" s="1"/>
    </row>
    <row r="54" spans="1:14" ht="28.8">
      <c r="A54" s="233"/>
      <c r="B54" s="226" t="s">
        <v>216</v>
      </c>
      <c r="C54" s="32" t="s">
        <v>217</v>
      </c>
      <c r="D54" s="32" t="s">
        <v>113</v>
      </c>
      <c r="E54" s="235" t="s">
        <v>218</v>
      </c>
      <c r="F54" s="223" t="s">
        <v>219</v>
      </c>
      <c r="G54" s="217" t="s">
        <v>220</v>
      </c>
      <c r="H54" s="213" t="s">
        <v>32</v>
      </c>
      <c r="I54" s="223" t="s">
        <v>221</v>
      </c>
      <c r="J54" s="220" t="s">
        <v>222</v>
      </c>
      <c r="K54" s="213" t="s">
        <v>30</v>
      </c>
      <c r="M54" s="157">
        <f>VLOOKUP(TEXT(H54,0),Maturity!$D$3:$E$9,2,0)</f>
        <v>3</v>
      </c>
      <c r="N54" s="157">
        <f>VLOOKUP(TEXT(K54,0),Maturity!$D$3:$E$9,2,0)</f>
        <v>2</v>
      </c>
    </row>
    <row r="55" spans="1:14" ht="172.8">
      <c r="A55" s="233"/>
      <c r="B55" s="227"/>
      <c r="C55" s="32" t="s">
        <v>223</v>
      </c>
      <c r="D55" s="32" t="s">
        <v>117</v>
      </c>
      <c r="E55" s="236"/>
      <c r="F55" s="224"/>
      <c r="G55" s="218"/>
      <c r="H55" s="214"/>
      <c r="I55" s="224"/>
      <c r="J55" s="221"/>
      <c r="K55" s="214"/>
      <c r="M55" s="157"/>
      <c r="N55" s="1"/>
    </row>
    <row r="56" spans="1:14" ht="28.8">
      <c r="A56" s="233"/>
      <c r="B56" s="227"/>
      <c r="C56" s="32" t="s">
        <v>224</v>
      </c>
      <c r="D56" s="32" t="s">
        <v>119</v>
      </c>
      <c r="E56" s="236"/>
      <c r="F56" s="224"/>
      <c r="G56" s="218"/>
      <c r="H56" s="214"/>
      <c r="I56" s="224"/>
      <c r="J56" s="221"/>
      <c r="K56" s="214"/>
      <c r="M56" s="157"/>
      <c r="N56" s="1"/>
    </row>
    <row r="57" spans="1:14" ht="28.8">
      <c r="A57" s="233"/>
      <c r="B57" s="227"/>
      <c r="C57" s="32" t="s">
        <v>225</v>
      </c>
      <c r="D57" s="32" t="s">
        <v>121</v>
      </c>
      <c r="E57" s="236"/>
      <c r="F57" s="224"/>
      <c r="G57" s="218"/>
      <c r="H57" s="214"/>
      <c r="I57" s="224"/>
      <c r="J57" s="221"/>
      <c r="K57" s="214"/>
      <c r="M57" s="157"/>
      <c r="N57" s="1"/>
    </row>
    <row r="58" spans="1:14" ht="171" customHeight="1" thickBot="1">
      <c r="A58" s="234"/>
      <c r="B58" s="228"/>
      <c r="C58" s="32" t="s">
        <v>226</v>
      </c>
      <c r="D58" s="32" t="s">
        <v>123</v>
      </c>
      <c r="E58" s="237"/>
      <c r="F58" s="225"/>
      <c r="G58" s="219"/>
      <c r="H58" s="215"/>
      <c r="I58" s="225"/>
      <c r="J58" s="222"/>
      <c r="K58" s="215"/>
      <c r="M58" s="157"/>
      <c r="N58" s="1"/>
    </row>
    <row r="59" spans="1:14" ht="39.9" customHeight="1" thickBot="1">
      <c r="A59" s="229" t="s">
        <v>714</v>
      </c>
      <c r="B59" s="230"/>
      <c r="C59" s="230"/>
      <c r="D59" s="230"/>
      <c r="E59" s="230"/>
      <c r="F59" s="230"/>
      <c r="G59" s="230"/>
      <c r="H59" s="230"/>
      <c r="I59" s="230"/>
      <c r="J59" s="230"/>
      <c r="K59" s="231"/>
      <c r="M59" s="1"/>
      <c r="N59" s="1"/>
    </row>
    <row r="60" spans="1:14" ht="231" thickBot="1">
      <c r="A60" s="241" t="s">
        <v>37</v>
      </c>
      <c r="B60" s="226" t="s">
        <v>48</v>
      </c>
      <c r="C60" s="32" t="s">
        <v>227</v>
      </c>
      <c r="D60" s="32" t="s">
        <v>228</v>
      </c>
      <c r="E60" s="32" t="s">
        <v>229</v>
      </c>
      <c r="F60" s="34" t="s">
        <v>230</v>
      </c>
      <c r="G60" s="36" t="s">
        <v>231</v>
      </c>
      <c r="H60" s="49" t="s">
        <v>32</v>
      </c>
      <c r="I60" s="34" t="s">
        <v>232</v>
      </c>
      <c r="J60" s="34" t="s">
        <v>233</v>
      </c>
      <c r="K60" s="49" t="s">
        <v>28</v>
      </c>
      <c r="M60" s="157">
        <f>VLOOKUP(TEXT(H60,0),Maturity!$D$3:$E$9,2,0)</f>
        <v>3</v>
      </c>
      <c r="N60" s="157">
        <f>VLOOKUP(TEXT(K60,0),Maturity!$D$3:$E$9,2,0)</f>
        <v>1</v>
      </c>
    </row>
    <row r="61" spans="1:14" ht="45" hidden="1" customHeight="1">
      <c r="A61" s="233"/>
      <c r="B61" s="227"/>
      <c r="C61" s="32" t="s">
        <v>50</v>
      </c>
      <c r="D61" s="32" t="s">
        <v>49</v>
      </c>
      <c r="E61" s="32" t="s">
        <v>234</v>
      </c>
      <c r="F61" s="220" t="s">
        <v>24</v>
      </c>
      <c r="G61" s="36" t="s">
        <v>24</v>
      </c>
      <c r="H61" s="213"/>
      <c r="I61" s="220" t="s">
        <v>24</v>
      </c>
      <c r="J61" s="220" t="s">
        <v>24</v>
      </c>
      <c r="K61" s="213"/>
      <c r="M61" s="157"/>
      <c r="N61" s="1"/>
    </row>
    <row r="62" spans="1:14" ht="30" hidden="1" customHeight="1">
      <c r="A62" s="233"/>
      <c r="B62" s="227"/>
      <c r="C62" s="32" t="s">
        <v>235</v>
      </c>
      <c r="D62" s="32" t="s">
        <v>236</v>
      </c>
      <c r="E62" s="32" t="s">
        <v>229</v>
      </c>
      <c r="F62" s="221"/>
      <c r="G62" s="217" t="s">
        <v>231</v>
      </c>
      <c r="H62" s="214"/>
      <c r="I62" s="221"/>
      <c r="J62" s="221"/>
      <c r="K62" s="214"/>
      <c r="M62" s="157"/>
      <c r="N62" s="1"/>
    </row>
    <row r="63" spans="1:14" ht="45.75" hidden="1" customHeight="1" thickBot="1">
      <c r="A63" s="233"/>
      <c r="B63" s="227"/>
      <c r="C63" s="32" t="s">
        <v>237</v>
      </c>
      <c r="D63" s="32" t="s">
        <v>238</v>
      </c>
      <c r="E63" s="32" t="s">
        <v>229</v>
      </c>
      <c r="F63" s="222"/>
      <c r="G63" s="219"/>
      <c r="H63" s="215"/>
      <c r="I63" s="222"/>
      <c r="J63" s="222"/>
      <c r="K63" s="215"/>
      <c r="M63" s="157"/>
      <c r="N63" s="1"/>
    </row>
    <row r="64" spans="1:14" ht="276.75" customHeight="1" thickBot="1">
      <c r="A64" s="233"/>
      <c r="B64" s="227"/>
      <c r="C64" s="32" t="s">
        <v>239</v>
      </c>
      <c r="D64" s="32" t="s">
        <v>240</v>
      </c>
      <c r="E64" s="32" t="s">
        <v>241</v>
      </c>
      <c r="F64" s="34" t="s">
        <v>242</v>
      </c>
      <c r="G64" s="36" t="s">
        <v>243</v>
      </c>
      <c r="H64" s="49" t="s">
        <v>32</v>
      </c>
      <c r="I64" s="34" t="s">
        <v>244</v>
      </c>
      <c r="J64" s="34" t="s">
        <v>245</v>
      </c>
      <c r="K64" s="165" t="s">
        <v>28</v>
      </c>
      <c r="M64" s="157">
        <f>VLOOKUP(TEXT(H64,0),Maturity!$D$3:$E$9,2,0)</f>
        <v>3</v>
      </c>
      <c r="N64" s="157">
        <f>VLOOKUP(TEXT(K64,0),Maturity!$D$3:$E$9,2,0)</f>
        <v>1</v>
      </c>
    </row>
    <row r="65" spans="1:14" ht="337.5" customHeight="1" thickBot="1">
      <c r="A65" s="242"/>
      <c r="B65" s="245"/>
      <c r="C65" s="38" t="s">
        <v>246</v>
      </c>
      <c r="D65" s="38" t="s">
        <v>247</v>
      </c>
      <c r="E65" s="38" t="s">
        <v>248</v>
      </c>
      <c r="F65" s="39" t="s">
        <v>249</v>
      </c>
      <c r="G65" s="105" t="s">
        <v>250</v>
      </c>
      <c r="H65" s="49" t="s">
        <v>32</v>
      </c>
      <c r="I65" s="39" t="s">
        <v>251</v>
      </c>
      <c r="J65" s="39" t="s">
        <v>252</v>
      </c>
      <c r="K65" s="186" t="s">
        <v>28</v>
      </c>
      <c r="M65" s="157">
        <f>VLOOKUP(TEXT(H65,0),Maturity!$D$3:$E$9,2,0)</f>
        <v>3</v>
      </c>
      <c r="N65" s="157">
        <f>VLOOKUP(TEXT(K65,0),Maturity!$D$3:$E$9,2,0)</f>
        <v>1</v>
      </c>
    </row>
    <row r="66" spans="1:14" s="187" customFormat="1">
      <c r="A66" s="5"/>
      <c r="B66" s="5"/>
      <c r="C66" s="1"/>
      <c r="D66" s="1"/>
      <c r="E66" s="1"/>
      <c r="F66" s="1"/>
      <c r="G66" s="94"/>
      <c r="H66" s="1"/>
      <c r="I66" s="1"/>
      <c r="J66" s="1"/>
      <c r="K66" s="1"/>
      <c r="M66" s="185"/>
      <c r="N66" s="185"/>
    </row>
    <row r="67" spans="1:14" s="187" customFormat="1">
      <c r="A67" s="5"/>
      <c r="B67" s="5"/>
      <c r="C67" s="1"/>
      <c r="D67" s="1"/>
      <c r="E67" s="1"/>
      <c r="F67" s="1"/>
      <c r="G67" s="147" t="s">
        <v>42</v>
      </c>
      <c r="H67" s="146" t="s">
        <v>683</v>
      </c>
      <c r="I67" s="147" t="s">
        <v>684</v>
      </c>
      <c r="J67" s="148" t="s">
        <v>44</v>
      </c>
      <c r="K67" s="1"/>
      <c r="M67" s="185"/>
      <c r="N67" s="185"/>
    </row>
    <row r="68" spans="1:14">
      <c r="A68" s="5"/>
      <c r="B68" s="5"/>
      <c r="C68" s="1"/>
      <c r="D68" s="1"/>
      <c r="E68" s="1"/>
      <c r="F68" s="1"/>
      <c r="G68" s="144" t="str">
        <f>A3</f>
        <v>Business</v>
      </c>
      <c r="H68" s="128">
        <f>(M3+M6+M11)/3</f>
        <v>2</v>
      </c>
      <c r="I68" s="129">
        <f>(N3+N6+N11)/3</f>
        <v>0.66666666666666663</v>
      </c>
      <c r="J68" s="142" t="str">
        <f>B3</f>
        <v>Customers</v>
      </c>
      <c r="K68" s="1"/>
      <c r="M68" s="1"/>
      <c r="N68" s="1"/>
    </row>
    <row r="69" spans="1:14">
      <c r="A69" s="5"/>
      <c r="B69" s="5"/>
      <c r="C69" s="1"/>
      <c r="D69" s="1"/>
      <c r="E69" s="1"/>
      <c r="F69" s="1"/>
      <c r="G69" s="144" t="str">
        <f>A3</f>
        <v>Business</v>
      </c>
      <c r="H69" s="124">
        <f>M31</f>
        <v>2</v>
      </c>
      <c r="I69" s="123">
        <f>N31</f>
        <v>2</v>
      </c>
      <c r="J69" s="142" t="str">
        <f>B12</f>
        <v>Reporting</v>
      </c>
      <c r="K69" s="1"/>
      <c r="M69" s="1"/>
      <c r="N69" s="1"/>
    </row>
    <row r="70" spans="1:14">
      <c r="A70" s="5"/>
      <c r="B70" s="5"/>
      <c r="C70" s="1"/>
      <c r="D70" s="1"/>
      <c r="E70" s="1"/>
      <c r="F70" s="1"/>
      <c r="G70" s="144" t="str">
        <f>A3</f>
        <v>Business</v>
      </c>
      <c r="H70" s="124">
        <f>M35</f>
        <v>3</v>
      </c>
      <c r="I70" s="123">
        <f>N35</f>
        <v>2</v>
      </c>
      <c r="J70" s="142" t="str">
        <f>B35</f>
        <v>Business Drivers</v>
      </c>
      <c r="K70" s="1"/>
      <c r="M70" s="1"/>
      <c r="N70" s="1"/>
    </row>
    <row r="71" spans="1:14">
      <c r="A71" s="5"/>
      <c r="B71" s="5"/>
      <c r="C71" s="1"/>
      <c r="D71" s="1"/>
      <c r="E71" s="1"/>
      <c r="F71" s="1"/>
      <c r="G71" s="144" t="str">
        <f>A3</f>
        <v>Business</v>
      </c>
      <c r="H71" s="124">
        <f>(M40+M43+M48)/3</f>
        <v>3</v>
      </c>
      <c r="I71" s="123">
        <f>(N40+N43+N48)/3</f>
        <v>4</v>
      </c>
      <c r="J71" s="142" t="str">
        <f>B40</f>
        <v>Governance</v>
      </c>
      <c r="K71" s="1"/>
      <c r="M71" s="1"/>
      <c r="N71" s="1"/>
    </row>
    <row r="72" spans="1:14">
      <c r="A72" s="5"/>
      <c r="B72" s="5"/>
      <c r="C72" s="1"/>
      <c r="D72" s="1"/>
      <c r="E72" s="1"/>
      <c r="F72" s="1"/>
      <c r="G72" s="144" t="str">
        <f>A3</f>
        <v>Business</v>
      </c>
      <c r="H72" s="128">
        <f>M49</f>
        <v>2</v>
      </c>
      <c r="I72" s="130">
        <f>N49</f>
        <v>1</v>
      </c>
      <c r="J72" s="142" t="str">
        <f>B49</f>
        <v>SOC Management</v>
      </c>
      <c r="K72" s="1"/>
      <c r="M72" s="1"/>
      <c r="N72" s="1"/>
    </row>
    <row r="73" spans="1:14">
      <c r="A73" s="5"/>
      <c r="B73" s="5"/>
      <c r="C73" s="1"/>
      <c r="D73" s="1"/>
      <c r="E73" s="1"/>
      <c r="F73" s="1"/>
      <c r="G73" s="144" t="str">
        <f>A3</f>
        <v>Business</v>
      </c>
      <c r="H73" s="124">
        <f>M54</f>
        <v>3</v>
      </c>
      <c r="I73" s="123">
        <f>N54</f>
        <v>2</v>
      </c>
      <c r="J73" s="142" t="str">
        <f>B54</f>
        <v>Charter</v>
      </c>
      <c r="K73" s="1"/>
      <c r="M73" s="1"/>
      <c r="N73" s="1"/>
    </row>
    <row r="74" spans="1:14">
      <c r="A74" s="5"/>
      <c r="B74" s="5"/>
      <c r="C74" s="1"/>
      <c r="D74" s="1"/>
      <c r="E74" s="1"/>
      <c r="F74" s="1"/>
      <c r="G74" s="144" t="str">
        <f>A3</f>
        <v>Business</v>
      </c>
      <c r="H74" s="125">
        <f>(M60+M64+M65)/3</f>
        <v>3</v>
      </c>
      <c r="I74" s="126">
        <f>(N60+N64+N65)/3</f>
        <v>1</v>
      </c>
      <c r="J74" s="143" t="str">
        <f>B60</f>
        <v>Privacy</v>
      </c>
      <c r="K74" s="1"/>
      <c r="M74" s="1"/>
      <c r="N74" s="1"/>
    </row>
    <row r="75" spans="1:14">
      <c r="A75" s="5"/>
      <c r="B75" s="5"/>
      <c r="C75" s="1"/>
      <c r="D75" s="1"/>
      <c r="E75" s="1"/>
      <c r="F75" s="1"/>
      <c r="G75" s="94"/>
      <c r="H75" s="1"/>
      <c r="I75" s="1"/>
      <c r="J75" s="1"/>
      <c r="K75" s="1"/>
      <c r="M75" s="1"/>
      <c r="N75" s="1"/>
    </row>
  </sheetData>
  <autoFilter ref="A1:K65" xr:uid="{00000000-0009-0000-0000-000004000000}"/>
  <mergeCells count="91">
    <mergeCell ref="A2:K2"/>
    <mergeCell ref="J31:J33"/>
    <mergeCell ref="J35:J39"/>
    <mergeCell ref="J40:J42"/>
    <mergeCell ref="G3:G5"/>
    <mergeCell ref="I3:I5"/>
    <mergeCell ref="G6:G10"/>
    <mergeCell ref="H6:H10"/>
    <mergeCell ref="J3:J5"/>
    <mergeCell ref="J6:J10"/>
    <mergeCell ref="E6:E10"/>
    <mergeCell ref="C6:C7"/>
    <mergeCell ref="B35:B39"/>
    <mergeCell ref="E35:E39"/>
    <mergeCell ref="B3:B11"/>
    <mergeCell ref="H35:H39"/>
    <mergeCell ref="H43:H44"/>
    <mergeCell ref="H40:H42"/>
    <mergeCell ref="G54:G58"/>
    <mergeCell ref="E49:E53"/>
    <mergeCell ref="F49:F53"/>
    <mergeCell ref="G49:G53"/>
    <mergeCell ref="D6:D7"/>
    <mergeCell ref="G40:G42"/>
    <mergeCell ref="E40:E42"/>
    <mergeCell ref="F40:F42"/>
    <mergeCell ref="G35:G39"/>
    <mergeCell ref="F12:F30"/>
    <mergeCell ref="F35:F39"/>
    <mergeCell ref="K3:K5"/>
    <mergeCell ref="E3:E5"/>
    <mergeCell ref="F3:F5"/>
    <mergeCell ref="F6:F10"/>
    <mergeCell ref="H3:H5"/>
    <mergeCell ref="I6:I10"/>
    <mergeCell ref="K6:K10"/>
    <mergeCell ref="K35:K39"/>
    <mergeCell ref="J12:J30"/>
    <mergeCell ref="K12:K30"/>
    <mergeCell ref="G12:G30"/>
    <mergeCell ref="H12:H30"/>
    <mergeCell ref="I12:I16"/>
    <mergeCell ref="H31:H33"/>
    <mergeCell ref="A60:A65"/>
    <mergeCell ref="E43:E44"/>
    <mergeCell ref="F43:F44"/>
    <mergeCell ref="G43:G44"/>
    <mergeCell ref="B40:B48"/>
    <mergeCell ref="B49:B53"/>
    <mergeCell ref="B60:B65"/>
    <mergeCell ref="A35:A58"/>
    <mergeCell ref="E45:E47"/>
    <mergeCell ref="A59:K59"/>
    <mergeCell ref="I54:I58"/>
    <mergeCell ref="K54:K58"/>
    <mergeCell ref="K49:K53"/>
    <mergeCell ref="I49:I53"/>
    <mergeCell ref="J49:J53"/>
    <mergeCell ref="E54:E58"/>
    <mergeCell ref="B54:B58"/>
    <mergeCell ref="B12:B33"/>
    <mergeCell ref="K43:K44"/>
    <mergeCell ref="J43:J44"/>
    <mergeCell ref="G31:G33"/>
    <mergeCell ref="I43:I44"/>
    <mergeCell ref="I40:I42"/>
    <mergeCell ref="K40:K42"/>
    <mergeCell ref="I31:I33"/>
    <mergeCell ref="K31:K33"/>
    <mergeCell ref="A34:K34"/>
    <mergeCell ref="A3:A33"/>
    <mergeCell ref="E31:E33"/>
    <mergeCell ref="F31:F33"/>
    <mergeCell ref="I35:I39"/>
    <mergeCell ref="E12:E30"/>
    <mergeCell ref="K61:K63"/>
    <mergeCell ref="K45:K47"/>
    <mergeCell ref="J45:J47"/>
    <mergeCell ref="F61:F63"/>
    <mergeCell ref="H61:H63"/>
    <mergeCell ref="I61:I63"/>
    <mergeCell ref="J61:J63"/>
    <mergeCell ref="F45:F47"/>
    <mergeCell ref="G45:G47"/>
    <mergeCell ref="H45:H47"/>
    <mergeCell ref="I45:I47"/>
    <mergeCell ref="J54:J58"/>
    <mergeCell ref="H49:H53"/>
    <mergeCell ref="H54:H58"/>
    <mergeCell ref="G62:G63"/>
    <mergeCell ref="F54:F58"/>
  </mergeCells>
  <pageMargins left="0.7" right="0.7" top="0.75" bottom="0.75" header="0.3" footer="0.3"/>
  <pageSetup paperSize="8" scale="2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Maturity!$D$3:$D$9</xm:f>
          </x14:formula1>
          <xm:sqref>H3:H11 H31:H33 H35:H44 H48:H58 H60 H64:H65 K3:K11 K31:K33 K35:K44 K48:K58 K60 K64:K65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5">
    <tabColor theme="8" tint="0.79998168889431442"/>
  </sheetPr>
  <dimension ref="A1:R54"/>
  <sheetViews>
    <sheetView zoomScale="90" zoomScaleNormal="90" zoomScaleSheetLayoutView="80" workbookViewId="0">
      <pane ySplit="1" topLeftCell="A2" activePane="bottomLeft" state="frozen"/>
      <selection activeCell="C1" sqref="C1"/>
      <selection pane="bottomLeft" activeCell="G28" sqref="G28"/>
    </sheetView>
  </sheetViews>
  <sheetFormatPr defaultColWidth="0" defaultRowHeight="14.4" zeroHeight="1"/>
  <cols>
    <col min="1" max="2" width="15.6640625" customWidth="1"/>
    <col min="3" max="3" width="28.33203125" hidden="1" customWidth="1"/>
    <col min="4" max="4" width="8.6640625" hidden="1" customWidth="1"/>
    <col min="5" max="5" width="17.6640625" hidden="1" customWidth="1"/>
    <col min="6" max="6" width="55.6640625" customWidth="1"/>
    <col min="7" max="7" width="15.6640625" customWidth="1"/>
    <col min="8" max="8" width="17.5546875" customWidth="1"/>
    <col min="9" max="10" width="50.6640625" customWidth="1"/>
    <col min="11" max="11" width="15.6640625" customWidth="1"/>
    <col min="12" max="12" width="8.6640625" hidden="1" customWidth="1"/>
    <col min="13" max="13" width="7.6640625" hidden="1" customWidth="1"/>
    <col min="14" max="15" width="8.6640625" hidden="1" customWidth="1"/>
    <col min="16" max="16" width="11.5546875" hidden="1" customWidth="1"/>
    <col min="17" max="17" width="15.5546875" hidden="1" customWidth="1"/>
    <col min="18" max="18" width="12.88671875" hidden="1" customWidth="1"/>
    <col min="19" max="16384" width="8.6640625" hidden="1"/>
  </cols>
  <sheetData>
    <row r="1" spans="1:14" ht="72.599999999999994" thickBot="1">
      <c r="A1" s="58" t="s">
        <v>42</v>
      </c>
      <c r="B1" s="59" t="s">
        <v>44</v>
      </c>
      <c r="C1" s="59" t="s">
        <v>46</v>
      </c>
      <c r="D1" s="59" t="s">
        <v>73</v>
      </c>
      <c r="E1" s="59" t="s">
        <v>74</v>
      </c>
      <c r="F1" s="60" t="s">
        <v>75</v>
      </c>
      <c r="G1" s="60" t="s">
        <v>76</v>
      </c>
      <c r="H1" s="61" t="s">
        <v>77</v>
      </c>
      <c r="I1" s="60" t="s">
        <v>78</v>
      </c>
      <c r="J1" s="62" t="s">
        <v>253</v>
      </c>
      <c r="K1" s="96" t="s">
        <v>80</v>
      </c>
      <c r="M1" s="97" t="s">
        <v>81</v>
      </c>
      <c r="N1" s="97" t="s">
        <v>82</v>
      </c>
    </row>
    <row r="2" spans="1:14" ht="39.9" customHeight="1" thickBot="1">
      <c r="A2" s="280" t="s">
        <v>254</v>
      </c>
      <c r="B2" s="281"/>
      <c r="C2" s="281"/>
      <c r="D2" s="281"/>
      <c r="E2" s="281"/>
      <c r="F2" s="281"/>
      <c r="G2" s="281"/>
      <c r="H2" s="281"/>
      <c r="I2" s="281"/>
      <c r="J2" s="281"/>
      <c r="K2" s="282"/>
      <c r="M2" s="2"/>
      <c r="N2" s="2"/>
    </row>
    <row r="3" spans="1:14" ht="43.2">
      <c r="A3" s="283" t="s">
        <v>38</v>
      </c>
      <c r="B3" s="286" t="s">
        <v>52</v>
      </c>
      <c r="C3" s="50" t="s">
        <v>54</v>
      </c>
      <c r="D3" s="50" t="s">
        <v>164</v>
      </c>
      <c r="E3" s="51" t="s">
        <v>255</v>
      </c>
      <c r="F3" s="288" t="s">
        <v>256</v>
      </c>
      <c r="G3" s="287" t="s">
        <v>257</v>
      </c>
      <c r="H3" s="274" t="s">
        <v>32</v>
      </c>
      <c r="I3" s="288" t="s">
        <v>258</v>
      </c>
      <c r="J3" s="288" t="s">
        <v>259</v>
      </c>
      <c r="K3" s="275" t="s">
        <v>28</v>
      </c>
      <c r="M3" s="157">
        <f>VLOOKUP(TEXT(H3,0),Maturity!$D$3:$E$9,2,0)</f>
        <v>3</v>
      </c>
      <c r="N3" s="157">
        <f>VLOOKUP(TEXT(K3,0),Maturity!$D$3:$E$9,2,0)</f>
        <v>1</v>
      </c>
    </row>
    <row r="4" spans="1:14" ht="43.2">
      <c r="A4" s="284"/>
      <c r="B4" s="264"/>
      <c r="C4" s="52" t="s">
        <v>260</v>
      </c>
      <c r="D4" s="52" t="s">
        <v>168</v>
      </c>
      <c r="E4" s="53" t="s">
        <v>255</v>
      </c>
      <c r="F4" s="265"/>
      <c r="G4" s="266"/>
      <c r="H4" s="268"/>
      <c r="I4" s="265"/>
      <c r="J4" s="265"/>
      <c r="K4" s="263"/>
      <c r="M4" s="2"/>
      <c r="N4" s="2"/>
    </row>
    <row r="5" spans="1:14" ht="21" customHeight="1">
      <c r="A5" s="284"/>
      <c r="B5" s="264"/>
      <c r="C5" s="52" t="s">
        <v>261</v>
      </c>
      <c r="D5" s="52" t="s">
        <v>170</v>
      </c>
      <c r="E5" s="52" t="s">
        <v>262</v>
      </c>
      <c r="F5" s="265"/>
      <c r="G5" s="266"/>
      <c r="H5" s="268"/>
      <c r="I5" s="265"/>
      <c r="J5" s="265"/>
      <c r="K5" s="263"/>
      <c r="M5" s="2"/>
      <c r="N5" s="2"/>
    </row>
    <row r="6" spans="1:14" ht="43.2" hidden="1">
      <c r="A6" s="284"/>
      <c r="B6" s="264"/>
      <c r="C6" s="52" t="s">
        <v>263</v>
      </c>
      <c r="D6" s="52" t="s">
        <v>172</v>
      </c>
      <c r="E6" s="53" t="s">
        <v>255</v>
      </c>
      <c r="F6" s="265"/>
      <c r="G6" s="266"/>
      <c r="H6" s="268"/>
      <c r="I6" s="265"/>
      <c r="J6" s="265"/>
      <c r="K6" s="263"/>
      <c r="M6" s="2"/>
      <c r="N6" s="2"/>
    </row>
    <row r="7" spans="1:14" ht="43.2" hidden="1">
      <c r="A7" s="284"/>
      <c r="B7" s="264"/>
      <c r="C7" s="52" t="s">
        <v>264</v>
      </c>
      <c r="D7" s="52" t="s">
        <v>174</v>
      </c>
      <c r="E7" s="53" t="s">
        <v>255</v>
      </c>
      <c r="F7" s="265"/>
      <c r="G7" s="266"/>
      <c r="H7" s="268"/>
      <c r="I7" s="265"/>
      <c r="J7" s="265"/>
      <c r="K7" s="263"/>
      <c r="M7" s="2"/>
      <c r="N7" s="2"/>
    </row>
    <row r="8" spans="1:14" ht="28.8" hidden="1">
      <c r="A8" s="284"/>
      <c r="B8" s="264"/>
      <c r="C8" s="52" t="s">
        <v>265</v>
      </c>
      <c r="D8" s="52" t="s">
        <v>266</v>
      </c>
      <c r="E8" s="52" t="s">
        <v>262</v>
      </c>
      <c r="F8" s="265"/>
      <c r="G8" s="266"/>
      <c r="H8" s="268"/>
      <c r="I8" s="265"/>
      <c r="J8" s="265"/>
      <c r="K8" s="263"/>
      <c r="M8" s="2"/>
      <c r="N8" s="2"/>
    </row>
    <row r="9" spans="1:14" ht="28.8" hidden="1">
      <c r="A9" s="284"/>
      <c r="B9" s="264"/>
      <c r="C9" s="52" t="s">
        <v>267</v>
      </c>
      <c r="D9" s="52" t="s">
        <v>268</v>
      </c>
      <c r="E9" s="52" t="s">
        <v>262</v>
      </c>
      <c r="F9" s="265"/>
      <c r="G9" s="266"/>
      <c r="H9" s="268"/>
      <c r="I9" s="265"/>
      <c r="J9" s="265"/>
      <c r="K9" s="263"/>
      <c r="M9" s="2"/>
      <c r="N9" s="2"/>
    </row>
    <row r="10" spans="1:14" ht="28.8" hidden="1">
      <c r="A10" s="284"/>
      <c r="B10" s="264"/>
      <c r="C10" s="52" t="s">
        <v>269</v>
      </c>
      <c r="D10" s="52" t="s">
        <v>270</v>
      </c>
      <c r="E10" s="52" t="s">
        <v>262</v>
      </c>
      <c r="F10" s="265"/>
      <c r="G10" s="266"/>
      <c r="H10" s="269"/>
      <c r="I10" s="265"/>
      <c r="J10" s="265"/>
      <c r="K10" s="258"/>
      <c r="M10" s="2"/>
      <c r="N10" s="2"/>
    </row>
    <row r="11" spans="1:14" ht="28.8">
      <c r="A11" s="284"/>
      <c r="B11" s="264" t="s">
        <v>56</v>
      </c>
      <c r="C11" s="52" t="s">
        <v>271</v>
      </c>
      <c r="D11" s="52" t="s">
        <v>60</v>
      </c>
      <c r="E11" s="52" t="s">
        <v>272</v>
      </c>
      <c r="F11" s="265" t="s">
        <v>273</v>
      </c>
      <c r="G11" s="266" t="s">
        <v>274</v>
      </c>
      <c r="H11" s="276" t="s">
        <v>32</v>
      </c>
      <c r="I11" s="265" t="s">
        <v>275</v>
      </c>
      <c r="J11" s="265" t="s">
        <v>276</v>
      </c>
      <c r="K11" s="257" t="s">
        <v>30</v>
      </c>
      <c r="M11" s="157">
        <f>VLOOKUP(TEXT(H11,0),Maturity!$D$3:$E$9,2,0)</f>
        <v>3</v>
      </c>
      <c r="N11" s="157">
        <f>VLOOKUP(TEXT(K11,0),Maturity!$D$3:$E$9,2,0)</f>
        <v>2</v>
      </c>
    </row>
    <row r="12" spans="1:14" ht="172.8">
      <c r="A12" s="284"/>
      <c r="B12" s="264"/>
      <c r="C12" s="52" t="s">
        <v>277</v>
      </c>
      <c r="D12" s="52" t="s">
        <v>91</v>
      </c>
      <c r="E12" s="52" t="s">
        <v>272</v>
      </c>
      <c r="F12" s="265"/>
      <c r="G12" s="266"/>
      <c r="H12" s="276"/>
      <c r="I12" s="265"/>
      <c r="J12" s="265"/>
      <c r="K12" s="263"/>
      <c r="M12" s="2"/>
      <c r="N12" s="2"/>
    </row>
    <row r="13" spans="1:14" ht="28.8" hidden="1">
      <c r="A13" s="284"/>
      <c r="B13" s="264"/>
      <c r="C13" s="52" t="s">
        <v>278</v>
      </c>
      <c r="D13" s="52" t="s">
        <v>93</v>
      </c>
      <c r="E13" s="52" t="s">
        <v>272</v>
      </c>
      <c r="F13" s="265"/>
      <c r="G13" s="266"/>
      <c r="H13" s="276"/>
      <c r="I13" s="265"/>
      <c r="J13" s="265"/>
      <c r="K13" s="258"/>
      <c r="M13" s="2"/>
      <c r="N13" s="2"/>
    </row>
    <row r="14" spans="1:14" ht="43.2" hidden="1">
      <c r="A14" s="284"/>
      <c r="B14" s="264"/>
      <c r="C14" s="52" t="s">
        <v>58</v>
      </c>
      <c r="D14" s="52" t="s">
        <v>57</v>
      </c>
      <c r="E14" s="53" t="s">
        <v>279</v>
      </c>
      <c r="F14" s="255" t="s">
        <v>24</v>
      </c>
      <c r="G14" s="106" t="s">
        <v>24</v>
      </c>
      <c r="H14" s="267"/>
      <c r="I14" s="255" t="s">
        <v>24</v>
      </c>
      <c r="J14" s="255" t="s">
        <v>24</v>
      </c>
      <c r="K14" s="257"/>
      <c r="M14" s="2"/>
      <c r="N14" s="2"/>
    </row>
    <row r="15" spans="1:14" ht="28.8" hidden="1">
      <c r="A15" s="284"/>
      <c r="B15" s="264"/>
      <c r="C15" s="52" t="s">
        <v>280</v>
      </c>
      <c r="D15" s="52" t="s">
        <v>101</v>
      </c>
      <c r="E15" s="52" t="s">
        <v>272</v>
      </c>
      <c r="F15" s="270"/>
      <c r="G15" s="271" t="s">
        <v>274</v>
      </c>
      <c r="H15" s="268"/>
      <c r="I15" s="270"/>
      <c r="J15" s="270"/>
      <c r="K15" s="263"/>
      <c r="M15" s="2"/>
      <c r="N15" s="2"/>
    </row>
    <row r="16" spans="1:14" ht="28.8" hidden="1">
      <c r="A16" s="284"/>
      <c r="B16" s="264"/>
      <c r="C16" s="52" t="s">
        <v>281</v>
      </c>
      <c r="D16" s="52" t="s">
        <v>103</v>
      </c>
      <c r="E16" s="52" t="s">
        <v>272</v>
      </c>
      <c r="F16" s="270"/>
      <c r="G16" s="272"/>
      <c r="H16" s="268"/>
      <c r="I16" s="270"/>
      <c r="J16" s="270"/>
      <c r="K16" s="263"/>
      <c r="M16" s="2"/>
      <c r="N16" s="2"/>
    </row>
    <row r="17" spans="1:14" ht="144" hidden="1">
      <c r="A17" s="284"/>
      <c r="B17" s="264"/>
      <c r="C17" s="52" t="s">
        <v>282</v>
      </c>
      <c r="D17" s="52" t="s">
        <v>105</v>
      </c>
      <c r="E17" s="52" t="s">
        <v>272</v>
      </c>
      <c r="F17" s="270"/>
      <c r="G17" s="272"/>
      <c r="H17" s="268"/>
      <c r="I17" s="270"/>
      <c r="J17" s="270"/>
      <c r="K17" s="263"/>
      <c r="M17" s="2"/>
      <c r="N17" s="2"/>
    </row>
    <row r="18" spans="1:14" ht="28.8" hidden="1">
      <c r="A18" s="284"/>
      <c r="B18" s="264"/>
      <c r="C18" s="52" t="s">
        <v>283</v>
      </c>
      <c r="D18" s="52" t="s">
        <v>284</v>
      </c>
      <c r="E18" s="52" t="s">
        <v>272</v>
      </c>
      <c r="F18" s="270"/>
      <c r="G18" s="272"/>
      <c r="H18" s="268"/>
      <c r="I18" s="270"/>
      <c r="J18" s="270"/>
      <c r="K18" s="263"/>
      <c r="M18" s="2"/>
      <c r="N18" s="2"/>
    </row>
    <row r="19" spans="1:14" ht="43.2" hidden="1">
      <c r="A19" s="284"/>
      <c r="B19" s="264"/>
      <c r="C19" s="52" t="s">
        <v>285</v>
      </c>
      <c r="D19" s="52" t="s">
        <v>286</v>
      </c>
      <c r="E19" s="52" t="s">
        <v>272</v>
      </c>
      <c r="F19" s="270"/>
      <c r="G19" s="272"/>
      <c r="H19" s="268"/>
      <c r="I19" s="270"/>
      <c r="J19" s="270"/>
      <c r="K19" s="263"/>
      <c r="M19" s="2"/>
      <c r="N19" s="2"/>
    </row>
    <row r="20" spans="1:14" ht="28.8" hidden="1">
      <c r="A20" s="284"/>
      <c r="B20" s="264"/>
      <c r="C20" s="52" t="s">
        <v>287</v>
      </c>
      <c r="D20" s="52" t="s">
        <v>288</v>
      </c>
      <c r="E20" s="52" t="s">
        <v>272</v>
      </c>
      <c r="F20" s="256"/>
      <c r="G20" s="273"/>
      <c r="H20" s="269"/>
      <c r="I20" s="256"/>
      <c r="J20" s="256"/>
      <c r="K20" s="258"/>
      <c r="M20" s="2"/>
      <c r="N20" s="2"/>
    </row>
    <row r="21" spans="1:14" ht="28.8">
      <c r="A21" s="284"/>
      <c r="B21" s="264" t="s">
        <v>289</v>
      </c>
      <c r="C21" s="52" t="s">
        <v>290</v>
      </c>
      <c r="D21" s="52" t="s">
        <v>113</v>
      </c>
      <c r="E21" s="52" t="s">
        <v>291</v>
      </c>
      <c r="F21" s="265" t="s">
        <v>292</v>
      </c>
      <c r="G21" s="266" t="s">
        <v>293</v>
      </c>
      <c r="H21" s="267" t="s">
        <v>32</v>
      </c>
      <c r="I21" s="265" t="s">
        <v>294</v>
      </c>
      <c r="J21" s="265" t="s">
        <v>295</v>
      </c>
      <c r="K21" s="257" t="s">
        <v>32</v>
      </c>
      <c r="M21" s="157">
        <f>VLOOKUP(TEXT(H21,0),Maturity!$D$3:$E$9,2,0)</f>
        <v>3</v>
      </c>
      <c r="N21" s="157">
        <f>VLOOKUP(TEXT(K21,0),Maturity!$D$3:$E$9,2,0)</f>
        <v>3</v>
      </c>
    </row>
    <row r="22" spans="1:14" ht="28.8">
      <c r="A22" s="284"/>
      <c r="B22" s="264"/>
      <c r="C22" s="52" t="s">
        <v>296</v>
      </c>
      <c r="D22" s="52" t="s">
        <v>117</v>
      </c>
      <c r="E22" s="52" t="s">
        <v>291</v>
      </c>
      <c r="F22" s="265"/>
      <c r="G22" s="266"/>
      <c r="H22" s="268"/>
      <c r="I22" s="265"/>
      <c r="J22" s="265"/>
      <c r="K22" s="263"/>
      <c r="M22" s="2"/>
      <c r="N22" s="2"/>
    </row>
    <row r="23" spans="1:14" ht="28.8">
      <c r="A23" s="284"/>
      <c r="B23" s="264"/>
      <c r="C23" s="52" t="s">
        <v>297</v>
      </c>
      <c r="D23" s="52" t="s">
        <v>119</v>
      </c>
      <c r="E23" s="52" t="s">
        <v>291</v>
      </c>
      <c r="F23" s="265"/>
      <c r="G23" s="266"/>
      <c r="H23" s="268"/>
      <c r="I23" s="265"/>
      <c r="J23" s="265"/>
      <c r="K23" s="263"/>
      <c r="M23" s="2"/>
      <c r="N23" s="2"/>
    </row>
    <row r="24" spans="1:14" ht="28.8">
      <c r="A24" s="284"/>
      <c r="B24" s="264"/>
      <c r="C24" s="52" t="s">
        <v>298</v>
      </c>
      <c r="D24" s="52" t="s">
        <v>121</v>
      </c>
      <c r="E24" s="52" t="s">
        <v>291</v>
      </c>
      <c r="F24" s="265"/>
      <c r="G24" s="266"/>
      <c r="H24" s="268"/>
      <c r="I24" s="265"/>
      <c r="J24" s="265"/>
      <c r="K24" s="263"/>
      <c r="M24" s="2"/>
      <c r="N24" s="2"/>
    </row>
    <row r="25" spans="1:14" ht="28.8">
      <c r="A25" s="284"/>
      <c r="B25" s="264"/>
      <c r="C25" s="52" t="s">
        <v>299</v>
      </c>
      <c r="D25" s="52" t="s">
        <v>123</v>
      </c>
      <c r="E25" s="52" t="s">
        <v>291</v>
      </c>
      <c r="F25" s="265"/>
      <c r="G25" s="266"/>
      <c r="H25" s="268"/>
      <c r="I25" s="265"/>
      <c r="J25" s="265"/>
      <c r="K25" s="263"/>
      <c r="M25" s="2"/>
      <c r="N25" s="2"/>
    </row>
    <row r="26" spans="1:14" ht="28.8">
      <c r="A26" s="284"/>
      <c r="B26" s="264"/>
      <c r="C26" s="52" t="s">
        <v>300</v>
      </c>
      <c r="D26" s="52" t="s">
        <v>126</v>
      </c>
      <c r="E26" s="52" t="s">
        <v>291</v>
      </c>
      <c r="F26" s="265"/>
      <c r="G26" s="266"/>
      <c r="H26" s="268"/>
      <c r="I26" s="265"/>
      <c r="J26" s="265"/>
      <c r="K26" s="263"/>
      <c r="M26" s="2"/>
      <c r="N26" s="2"/>
    </row>
    <row r="27" spans="1:14" ht="67.5" customHeight="1">
      <c r="A27" s="284"/>
      <c r="B27" s="264"/>
      <c r="C27" s="52" t="s">
        <v>301</v>
      </c>
      <c r="D27" s="52" t="s">
        <v>128</v>
      </c>
      <c r="E27" s="52" t="s">
        <v>291</v>
      </c>
      <c r="F27" s="265"/>
      <c r="G27" s="266"/>
      <c r="H27" s="269"/>
      <c r="I27" s="265"/>
      <c r="J27" s="265"/>
      <c r="K27" s="258"/>
      <c r="M27" s="2"/>
      <c r="N27" s="2"/>
    </row>
    <row r="28" spans="1:14" ht="126" customHeight="1" thickBot="1">
      <c r="A28" s="284"/>
      <c r="B28" s="264"/>
      <c r="C28" s="52" t="s">
        <v>302</v>
      </c>
      <c r="D28" s="52" t="s">
        <v>130</v>
      </c>
      <c r="E28" s="52" t="s">
        <v>303</v>
      </c>
      <c r="F28" s="54" t="s">
        <v>304</v>
      </c>
      <c r="G28" s="106" t="s">
        <v>305</v>
      </c>
      <c r="H28" s="55" t="s">
        <v>32</v>
      </c>
      <c r="I28" s="54" t="s">
        <v>306</v>
      </c>
      <c r="J28" s="54" t="s">
        <v>307</v>
      </c>
      <c r="K28" s="56" t="s">
        <v>28</v>
      </c>
      <c r="M28" s="157">
        <f>VLOOKUP(TEXT(H28,0),Maturity!$D$3:$E$9,2,0)</f>
        <v>3</v>
      </c>
      <c r="N28" s="157">
        <f>VLOOKUP(TEXT(K28,0),Maturity!$D$3:$E$9,2,0)</f>
        <v>1</v>
      </c>
    </row>
    <row r="29" spans="1:14" ht="43.2" hidden="1">
      <c r="A29" s="284"/>
      <c r="B29" s="264"/>
      <c r="C29" s="52" t="s">
        <v>308</v>
      </c>
      <c r="D29" s="52" t="s">
        <v>132</v>
      </c>
      <c r="E29" s="52" t="s">
        <v>291</v>
      </c>
      <c r="F29" s="255" t="s">
        <v>24</v>
      </c>
      <c r="G29" s="271" t="s">
        <v>293</v>
      </c>
      <c r="H29" s="267"/>
      <c r="I29" s="255" t="s">
        <v>24</v>
      </c>
      <c r="J29" s="255" t="s">
        <v>24</v>
      </c>
      <c r="K29" s="257"/>
      <c r="M29" s="2"/>
      <c r="N29" s="2"/>
    </row>
    <row r="30" spans="1:14" ht="28.8" hidden="1">
      <c r="A30" s="285"/>
      <c r="B30" s="264"/>
      <c r="C30" s="52" t="s">
        <v>309</v>
      </c>
      <c r="D30" s="52" t="s">
        <v>134</v>
      </c>
      <c r="E30" s="52" t="s">
        <v>291</v>
      </c>
      <c r="F30" s="256"/>
      <c r="G30" s="273"/>
      <c r="H30" s="269"/>
      <c r="I30" s="256"/>
      <c r="J30" s="256"/>
      <c r="K30" s="258"/>
      <c r="M30" s="2"/>
      <c r="N30" s="2"/>
    </row>
    <row r="31" spans="1:14" ht="39.9" customHeight="1" thickBot="1">
      <c r="A31" s="280" t="s">
        <v>716</v>
      </c>
      <c r="B31" s="281"/>
      <c r="C31" s="281"/>
      <c r="D31" s="281"/>
      <c r="E31" s="281"/>
      <c r="F31" s="281"/>
      <c r="G31" s="281"/>
      <c r="H31" s="281"/>
      <c r="I31" s="281"/>
      <c r="J31" s="281"/>
      <c r="K31" s="282"/>
      <c r="M31" s="2"/>
      <c r="N31" s="2"/>
    </row>
    <row r="32" spans="1:14" ht="28.8">
      <c r="A32" s="279" t="s">
        <v>38</v>
      </c>
      <c r="B32" s="264" t="s">
        <v>310</v>
      </c>
      <c r="C32" s="52" t="s">
        <v>311</v>
      </c>
      <c r="D32" s="52" t="s">
        <v>177</v>
      </c>
      <c r="E32" s="53" t="s">
        <v>312</v>
      </c>
      <c r="F32" s="265" t="s">
        <v>313</v>
      </c>
      <c r="G32" s="266" t="s">
        <v>314</v>
      </c>
      <c r="H32" s="276" t="s">
        <v>32</v>
      </c>
      <c r="I32" s="265" t="s">
        <v>315</v>
      </c>
      <c r="J32" s="265" t="s">
        <v>316</v>
      </c>
      <c r="K32" s="276" t="s">
        <v>36</v>
      </c>
      <c r="M32" s="157">
        <f>VLOOKUP(TEXT(H32,0),Maturity!$D$3:$E$9,2,0)</f>
        <v>3</v>
      </c>
      <c r="N32" s="157">
        <f>VLOOKUP(TEXT(K32,0),Maturity!$D$3:$E$9,2,0)</f>
        <v>5</v>
      </c>
    </row>
    <row r="33" spans="1:14" ht="28.8">
      <c r="A33" s="279"/>
      <c r="B33" s="264"/>
      <c r="C33" s="52" t="s">
        <v>317</v>
      </c>
      <c r="D33" s="52" t="s">
        <v>182</v>
      </c>
      <c r="E33" s="53" t="s">
        <v>312</v>
      </c>
      <c r="F33" s="265"/>
      <c r="G33" s="266"/>
      <c r="H33" s="276"/>
      <c r="I33" s="265"/>
      <c r="J33" s="265"/>
      <c r="K33" s="276"/>
      <c r="M33" s="2"/>
      <c r="N33" s="2"/>
    </row>
    <row r="34" spans="1:14" ht="201.6">
      <c r="A34" s="279"/>
      <c r="B34" s="264"/>
      <c r="C34" s="57" t="s">
        <v>318</v>
      </c>
      <c r="D34" s="57" t="s">
        <v>319</v>
      </c>
      <c r="E34" s="53" t="s">
        <v>312</v>
      </c>
      <c r="F34" s="265"/>
      <c r="G34" s="266"/>
      <c r="H34" s="276"/>
      <c r="I34" s="265"/>
      <c r="J34" s="265"/>
      <c r="K34" s="276"/>
      <c r="M34" s="2"/>
      <c r="N34" s="2"/>
    </row>
    <row r="35" spans="1:14" ht="28.8">
      <c r="A35" s="279"/>
      <c r="B35" s="264"/>
      <c r="C35" s="52" t="s">
        <v>320</v>
      </c>
      <c r="D35" s="52" t="s">
        <v>184</v>
      </c>
      <c r="E35" s="53" t="s">
        <v>312</v>
      </c>
      <c r="F35" s="265"/>
      <c r="G35" s="266"/>
      <c r="H35" s="276"/>
      <c r="I35" s="265"/>
      <c r="J35" s="265"/>
      <c r="K35" s="276"/>
      <c r="M35" s="2"/>
      <c r="N35" s="2"/>
    </row>
    <row r="36" spans="1:14" ht="84.75" customHeight="1">
      <c r="A36" s="279"/>
      <c r="B36" s="264"/>
      <c r="C36" s="57" t="s">
        <v>321</v>
      </c>
      <c r="D36" s="52" t="s">
        <v>322</v>
      </c>
      <c r="E36" s="53" t="s">
        <v>312</v>
      </c>
      <c r="F36" s="265"/>
      <c r="G36" s="266"/>
      <c r="H36" s="276"/>
      <c r="I36" s="265"/>
      <c r="J36" s="265"/>
      <c r="K36" s="276"/>
      <c r="M36" s="2"/>
      <c r="N36" s="2"/>
    </row>
    <row r="37" spans="1:14" ht="43.2" hidden="1">
      <c r="A37" s="279"/>
      <c r="B37" s="264"/>
      <c r="C37" s="52" t="s">
        <v>323</v>
      </c>
      <c r="D37" s="52" t="s">
        <v>186</v>
      </c>
      <c r="E37" s="53" t="s">
        <v>312</v>
      </c>
      <c r="F37" s="265"/>
      <c r="G37" s="266"/>
      <c r="H37" s="276"/>
      <c r="I37" s="265"/>
      <c r="J37" s="265"/>
      <c r="K37" s="276"/>
      <c r="M37" s="2"/>
      <c r="N37" s="2"/>
    </row>
    <row r="38" spans="1:14" ht="43.2" hidden="1">
      <c r="A38" s="279"/>
      <c r="B38" s="264"/>
      <c r="C38" s="52" t="s">
        <v>324</v>
      </c>
      <c r="D38" s="52" t="s">
        <v>193</v>
      </c>
      <c r="E38" s="53" t="s">
        <v>312</v>
      </c>
      <c r="F38" s="265"/>
      <c r="G38" s="266"/>
      <c r="H38" s="276"/>
      <c r="I38" s="265"/>
      <c r="J38" s="265"/>
      <c r="K38" s="276"/>
      <c r="M38" s="2"/>
      <c r="N38" s="2"/>
    </row>
    <row r="39" spans="1:14" ht="27.6" hidden="1">
      <c r="A39" s="277" t="s">
        <v>38</v>
      </c>
      <c r="B39" s="277" t="s">
        <v>325</v>
      </c>
      <c r="C39" s="31" t="s">
        <v>326</v>
      </c>
      <c r="D39" s="31" t="s">
        <v>228</v>
      </c>
      <c r="E39" s="31" t="s">
        <v>291</v>
      </c>
      <c r="F39" s="259" t="s">
        <v>24</v>
      </c>
      <c r="G39" s="261" t="s">
        <v>293</v>
      </c>
      <c r="H39" s="261"/>
      <c r="I39" s="259" t="s">
        <v>24</v>
      </c>
      <c r="J39" s="259" t="s">
        <v>24</v>
      </c>
      <c r="K39" s="263"/>
      <c r="M39" s="2"/>
      <c r="N39" s="2"/>
    </row>
    <row r="40" spans="1:14" ht="96.6" hidden="1">
      <c r="A40" s="278"/>
      <c r="B40" s="278"/>
      <c r="C40" s="8" t="s">
        <v>327</v>
      </c>
      <c r="D40" s="8" t="s">
        <v>49</v>
      </c>
      <c r="E40" s="8" t="s">
        <v>291</v>
      </c>
      <c r="F40" s="259"/>
      <c r="G40" s="261"/>
      <c r="H40" s="261"/>
      <c r="I40" s="259"/>
      <c r="J40" s="259"/>
      <c r="K40" s="263"/>
      <c r="M40" s="2"/>
      <c r="N40" s="2"/>
    </row>
    <row r="41" spans="1:14" ht="27.6" hidden="1">
      <c r="A41" s="278"/>
      <c r="B41" s="278"/>
      <c r="C41" s="8" t="s">
        <v>328</v>
      </c>
      <c r="D41" s="8" t="s">
        <v>236</v>
      </c>
      <c r="E41" s="8" t="s">
        <v>291</v>
      </c>
      <c r="F41" s="259"/>
      <c r="G41" s="261"/>
      <c r="H41" s="261"/>
      <c r="I41" s="259"/>
      <c r="J41" s="259"/>
      <c r="K41" s="263"/>
      <c r="M41" s="2"/>
      <c r="N41" s="2"/>
    </row>
    <row r="42" spans="1:14" ht="69" hidden="1">
      <c r="A42" s="278"/>
      <c r="B42" s="278"/>
      <c r="C42" s="8" t="s">
        <v>329</v>
      </c>
      <c r="D42" s="8" t="s">
        <v>238</v>
      </c>
      <c r="E42" s="8" t="s">
        <v>291</v>
      </c>
      <c r="F42" s="259"/>
      <c r="G42" s="261"/>
      <c r="H42" s="261"/>
      <c r="I42" s="259"/>
      <c r="J42" s="259"/>
      <c r="K42" s="263"/>
      <c r="M42" s="2"/>
      <c r="N42" s="2"/>
    </row>
    <row r="43" spans="1:14" ht="55.2" hidden="1">
      <c r="A43" s="278"/>
      <c r="B43" s="278"/>
      <c r="C43" s="8" t="s">
        <v>330</v>
      </c>
      <c r="D43" s="8" t="s">
        <v>240</v>
      </c>
      <c r="E43" s="8" t="s">
        <v>291</v>
      </c>
      <c r="F43" s="259"/>
      <c r="G43" s="261"/>
      <c r="H43" s="261"/>
      <c r="I43" s="259"/>
      <c r="J43" s="259"/>
      <c r="K43" s="263"/>
      <c r="M43" s="2"/>
      <c r="N43" s="2"/>
    </row>
    <row r="44" spans="1:14" ht="27.6" hidden="1">
      <c r="A44" s="278"/>
      <c r="B44" s="278"/>
      <c r="C44" s="8" t="s">
        <v>331</v>
      </c>
      <c r="D44" s="8" t="s">
        <v>247</v>
      </c>
      <c r="E44" s="8" t="s">
        <v>291</v>
      </c>
      <c r="F44" s="259"/>
      <c r="G44" s="261"/>
      <c r="H44" s="261"/>
      <c r="I44" s="259"/>
      <c r="J44" s="259"/>
      <c r="K44" s="263"/>
      <c r="M44" s="2"/>
      <c r="N44" s="2"/>
    </row>
    <row r="45" spans="1:14" ht="41.4" hidden="1">
      <c r="A45" s="278"/>
      <c r="B45" s="278"/>
      <c r="C45" s="8" t="s">
        <v>332</v>
      </c>
      <c r="D45" s="8" t="s">
        <v>333</v>
      </c>
      <c r="E45" s="8" t="s">
        <v>291</v>
      </c>
      <c r="F45" s="259"/>
      <c r="G45" s="261"/>
      <c r="H45" s="261"/>
      <c r="I45" s="259"/>
      <c r="J45" s="259"/>
      <c r="K45" s="263"/>
      <c r="M45" s="2"/>
      <c r="N45" s="2"/>
    </row>
    <row r="46" spans="1:14" ht="41.4" hidden="1">
      <c r="A46" s="278"/>
      <c r="B46" s="278"/>
      <c r="C46" s="8" t="s">
        <v>334</v>
      </c>
      <c r="D46" s="8" t="s">
        <v>335</v>
      </c>
      <c r="E46" s="8" t="s">
        <v>291</v>
      </c>
      <c r="F46" s="259"/>
      <c r="G46" s="261"/>
      <c r="H46" s="261"/>
      <c r="I46" s="259"/>
      <c r="J46" s="259"/>
      <c r="K46" s="263"/>
      <c r="M46" s="2"/>
      <c r="N46" s="2"/>
    </row>
    <row r="47" spans="1:14" ht="41.4" hidden="1">
      <c r="A47" s="278"/>
      <c r="B47" s="278"/>
      <c r="C47" s="8" t="s">
        <v>336</v>
      </c>
      <c r="D47" s="8" t="s">
        <v>337</v>
      </c>
      <c r="E47" s="8" t="s">
        <v>291</v>
      </c>
      <c r="F47" s="260"/>
      <c r="G47" s="262"/>
      <c r="H47" s="262"/>
      <c r="I47" s="260"/>
      <c r="J47" s="260"/>
      <c r="K47" s="258"/>
      <c r="M47" s="2"/>
      <c r="N47" s="2"/>
    </row>
    <row r="48" spans="1:14">
      <c r="A48" s="2"/>
      <c r="B48" s="2"/>
      <c r="C48" s="2"/>
      <c r="D48" s="2"/>
      <c r="E48" s="2"/>
      <c r="F48" s="2"/>
      <c r="G48" s="93"/>
      <c r="H48" s="1"/>
      <c r="I48" s="2"/>
      <c r="J48" s="2"/>
      <c r="K48" s="1"/>
      <c r="M48" s="2"/>
      <c r="N48" s="2"/>
    </row>
    <row r="49" spans="1:14">
      <c r="A49" s="2"/>
      <c r="B49" s="2"/>
      <c r="C49" s="2"/>
      <c r="D49" s="2"/>
      <c r="E49" s="2"/>
      <c r="F49" s="2"/>
      <c r="G49" s="134" t="s">
        <v>42</v>
      </c>
      <c r="H49" s="133" t="s">
        <v>683</v>
      </c>
      <c r="I49" s="134" t="s">
        <v>684</v>
      </c>
      <c r="J49" s="135" t="s">
        <v>44</v>
      </c>
      <c r="K49" s="1"/>
      <c r="M49" s="2"/>
      <c r="N49" s="2"/>
    </row>
    <row r="50" spans="1:14">
      <c r="A50" s="2"/>
      <c r="B50" s="2"/>
      <c r="C50" s="2"/>
      <c r="D50" s="2"/>
      <c r="E50" s="2"/>
      <c r="F50" s="2"/>
      <c r="G50" s="144" t="str">
        <f>A3</f>
        <v>People</v>
      </c>
      <c r="H50" s="124">
        <f>M3</f>
        <v>3</v>
      </c>
      <c r="I50" s="123">
        <f>N3</f>
        <v>1</v>
      </c>
      <c r="J50" s="142" t="str">
        <f>B3</f>
        <v>Employees</v>
      </c>
      <c r="K50" s="1"/>
      <c r="M50" s="2"/>
      <c r="N50" s="2"/>
    </row>
    <row r="51" spans="1:14">
      <c r="A51" s="2"/>
      <c r="B51" s="2"/>
      <c r="C51" s="2"/>
      <c r="D51" s="2"/>
      <c r="E51" s="2"/>
      <c r="F51" s="2"/>
      <c r="G51" s="144" t="str">
        <f>A3</f>
        <v>People</v>
      </c>
      <c r="H51" s="124">
        <f>M11</f>
        <v>3</v>
      </c>
      <c r="I51" s="123">
        <f>N11</f>
        <v>2</v>
      </c>
      <c r="J51" s="142" t="str">
        <f>B11</f>
        <v>Roles and hierarchy</v>
      </c>
      <c r="K51" s="1"/>
      <c r="M51" s="2"/>
      <c r="N51" s="2"/>
    </row>
    <row r="52" spans="1:14">
      <c r="A52" s="2"/>
      <c r="B52" s="2"/>
      <c r="C52" s="2"/>
      <c r="D52" s="2"/>
      <c r="E52" s="2"/>
      <c r="F52" s="2"/>
      <c r="G52" s="144" t="str">
        <f>A3</f>
        <v>People</v>
      </c>
      <c r="H52" s="124">
        <f>(M21+M28)/2</f>
        <v>3</v>
      </c>
      <c r="I52" s="123">
        <f>(N21+N28)/2</f>
        <v>2</v>
      </c>
      <c r="J52" s="142" t="str">
        <f>B21</f>
        <v>People management</v>
      </c>
      <c r="K52" s="1"/>
      <c r="M52" s="2"/>
      <c r="N52" s="2"/>
    </row>
    <row r="53" spans="1:14">
      <c r="A53" s="2"/>
      <c r="B53" s="2"/>
      <c r="C53" s="2"/>
      <c r="D53" s="2"/>
      <c r="E53" s="2"/>
      <c r="F53" s="2"/>
      <c r="G53" s="144" t="str">
        <f>A3</f>
        <v>People</v>
      </c>
      <c r="H53" s="125">
        <f>M32</f>
        <v>3</v>
      </c>
      <c r="I53" s="126">
        <f>N32</f>
        <v>5</v>
      </c>
      <c r="J53" s="143" t="str">
        <f>B32</f>
        <v>Knowledge management</v>
      </c>
      <c r="K53" s="1"/>
      <c r="M53" s="2"/>
      <c r="N53" s="2"/>
    </row>
    <row r="54" spans="1:14">
      <c r="A54" s="2"/>
      <c r="B54" s="2"/>
      <c r="C54" s="2"/>
      <c r="D54" s="2"/>
      <c r="E54" s="2"/>
      <c r="F54" s="2"/>
      <c r="G54" s="93"/>
      <c r="H54" s="1"/>
      <c r="I54" s="2"/>
      <c r="J54" s="2"/>
      <c r="K54" s="1"/>
      <c r="M54" s="2"/>
      <c r="N54" s="2"/>
    </row>
  </sheetData>
  <autoFilter ref="A1:J47" xr:uid="{00000000-0009-0000-0000-000005000000}"/>
  <mergeCells count="52">
    <mergeCell ref="A2:K2"/>
    <mergeCell ref="A3:A30"/>
    <mergeCell ref="F32:F38"/>
    <mergeCell ref="G32:G38"/>
    <mergeCell ref="I32:I38"/>
    <mergeCell ref="B3:B10"/>
    <mergeCell ref="G3:G10"/>
    <mergeCell ref="I3:I10"/>
    <mergeCell ref="J3:J10"/>
    <mergeCell ref="F3:F10"/>
    <mergeCell ref="J21:J27"/>
    <mergeCell ref="I11:I13"/>
    <mergeCell ref="J11:J13"/>
    <mergeCell ref="F21:F27"/>
    <mergeCell ref="G11:G13"/>
    <mergeCell ref="A31:K31"/>
    <mergeCell ref="A39:A47"/>
    <mergeCell ref="B39:B47"/>
    <mergeCell ref="A32:A38"/>
    <mergeCell ref="B32:B38"/>
    <mergeCell ref="K32:K38"/>
    <mergeCell ref="H32:H38"/>
    <mergeCell ref="J32:J38"/>
    <mergeCell ref="H3:H10"/>
    <mergeCell ref="K3:K10"/>
    <mergeCell ref="H11:H13"/>
    <mergeCell ref="K11:K13"/>
    <mergeCell ref="H21:H27"/>
    <mergeCell ref="K21:K27"/>
    <mergeCell ref="J14:J20"/>
    <mergeCell ref="K14:K20"/>
    <mergeCell ref="B11:B20"/>
    <mergeCell ref="B21:B30"/>
    <mergeCell ref="F11:F13"/>
    <mergeCell ref="G21:G27"/>
    <mergeCell ref="I21:I27"/>
    <mergeCell ref="H14:H20"/>
    <mergeCell ref="F14:F20"/>
    <mergeCell ref="G15:G20"/>
    <mergeCell ref="I14:I20"/>
    <mergeCell ref="F29:F30"/>
    <mergeCell ref="G29:G30"/>
    <mergeCell ref="H29:H30"/>
    <mergeCell ref="I29:I30"/>
    <mergeCell ref="J29:J30"/>
    <mergeCell ref="K29:K30"/>
    <mergeCell ref="F39:F47"/>
    <mergeCell ref="G39:G47"/>
    <mergeCell ref="H39:H47"/>
    <mergeCell ref="I39:I47"/>
    <mergeCell ref="J39:J47"/>
    <mergeCell ref="K39:K47"/>
  </mergeCells>
  <phoneticPr fontId="1" type="noConversion"/>
  <pageMargins left="0.7" right="0.7" top="0.75" bottom="0.75" header="0.3" footer="0.3"/>
  <pageSetup paperSize="8" scale="55"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Maturity!$D$3:$D$9</xm:f>
          </x14:formula1>
          <xm:sqref>H3:H10 K3:K10 K11:K13 H11:H13 K21:K27 H21:H27 H28 K28 H32:H38 K32:K38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tabColor theme="7" tint="0.79998168889431442"/>
  </sheetPr>
  <dimension ref="A1:R47"/>
  <sheetViews>
    <sheetView showRowColHeaders="0" zoomScale="90" zoomScaleNormal="90" zoomScaleSheetLayoutView="80" workbookViewId="0">
      <pane ySplit="1" topLeftCell="A7" activePane="bottomLeft" state="frozen"/>
      <selection activeCell="C1" sqref="C1"/>
      <selection pane="bottomLeft" activeCell="A7" sqref="A7:XFD7"/>
    </sheetView>
  </sheetViews>
  <sheetFormatPr defaultColWidth="0" defaultRowHeight="14.4" zeroHeight="1"/>
  <cols>
    <col min="1" max="2" width="15.6640625" customWidth="1"/>
    <col min="3" max="3" width="28.33203125" hidden="1" customWidth="1"/>
    <col min="4" max="4" width="8.6640625" hidden="1" customWidth="1"/>
    <col min="5" max="5" width="16" hidden="1" customWidth="1"/>
    <col min="6" max="6" width="55.6640625" customWidth="1"/>
    <col min="7" max="7" width="15.6640625" customWidth="1"/>
    <col min="8" max="8" width="17.5546875" customWidth="1"/>
    <col min="9" max="10" width="50.6640625" customWidth="1"/>
    <col min="11" max="11" width="15.6640625" customWidth="1"/>
    <col min="12" max="12" width="10.44140625" hidden="1" customWidth="1"/>
    <col min="13" max="15" width="8.6640625" hidden="1" customWidth="1"/>
    <col min="16" max="16" width="14.109375" hidden="1" customWidth="1"/>
    <col min="17" max="17" width="12.44140625" hidden="1" customWidth="1"/>
    <col min="18" max="18" width="13.33203125" hidden="1" customWidth="1"/>
    <col min="19" max="16384" width="8.6640625" hidden="1"/>
  </cols>
  <sheetData>
    <row r="1" spans="1:14" ht="72.599999999999994" thickBot="1">
      <c r="A1" s="63" t="s">
        <v>42</v>
      </c>
      <c r="B1" s="64" t="s">
        <v>44</v>
      </c>
      <c r="C1" s="64" t="s">
        <v>46</v>
      </c>
      <c r="D1" s="64" t="s">
        <v>73</v>
      </c>
      <c r="E1" s="64" t="s">
        <v>74</v>
      </c>
      <c r="F1" s="65" t="s">
        <v>75</v>
      </c>
      <c r="G1" s="65" t="s">
        <v>76</v>
      </c>
      <c r="H1" s="98" t="s">
        <v>77</v>
      </c>
      <c r="I1" s="65" t="s">
        <v>78</v>
      </c>
      <c r="J1" s="65" t="s">
        <v>253</v>
      </c>
      <c r="K1" s="99" t="s">
        <v>80</v>
      </c>
      <c r="M1" s="100" t="s">
        <v>81</v>
      </c>
      <c r="N1" s="100" t="s">
        <v>82</v>
      </c>
    </row>
    <row r="2" spans="1:14" ht="27.6" hidden="1">
      <c r="A2" s="305" t="s">
        <v>39</v>
      </c>
      <c r="B2" s="308" t="s">
        <v>207</v>
      </c>
      <c r="C2" s="40" t="s">
        <v>208</v>
      </c>
      <c r="D2" s="40" t="s">
        <v>164</v>
      </c>
      <c r="E2" s="40" t="s">
        <v>209</v>
      </c>
      <c r="F2" s="302" t="s">
        <v>24</v>
      </c>
      <c r="G2" s="313" t="s">
        <v>210</v>
      </c>
      <c r="H2" s="296" t="s">
        <v>338</v>
      </c>
      <c r="I2" s="302" t="s">
        <v>24</v>
      </c>
      <c r="J2" s="302" t="s">
        <v>24</v>
      </c>
      <c r="K2" s="299"/>
      <c r="M2" s="3"/>
      <c r="N2" s="3"/>
    </row>
    <row r="3" spans="1:14" ht="41.4" hidden="1">
      <c r="A3" s="306"/>
      <c r="B3" s="309"/>
      <c r="C3" s="10" t="s">
        <v>212</v>
      </c>
      <c r="D3" s="10" t="s">
        <v>168</v>
      </c>
      <c r="E3" s="10" t="s">
        <v>209</v>
      </c>
      <c r="F3" s="303"/>
      <c r="G3" s="314"/>
      <c r="H3" s="297"/>
      <c r="I3" s="303"/>
      <c r="J3" s="303"/>
      <c r="K3" s="300"/>
      <c r="M3" s="3"/>
      <c r="N3" s="3"/>
    </row>
    <row r="4" spans="1:14" ht="72" hidden="1">
      <c r="A4" s="306"/>
      <c r="B4" s="309"/>
      <c r="C4" s="7" t="s">
        <v>339</v>
      </c>
      <c r="D4" s="10" t="s">
        <v>170</v>
      </c>
      <c r="E4" s="10" t="s">
        <v>209</v>
      </c>
      <c r="F4" s="303"/>
      <c r="G4" s="314"/>
      <c r="H4" s="297"/>
      <c r="I4" s="303"/>
      <c r="J4" s="303"/>
      <c r="K4" s="300"/>
      <c r="M4" s="3"/>
      <c r="N4" s="3"/>
    </row>
    <row r="5" spans="1:14" ht="42.75" hidden="1" customHeight="1">
      <c r="A5" s="306"/>
      <c r="B5" s="309"/>
      <c r="C5" s="10" t="s">
        <v>214</v>
      </c>
      <c r="D5" s="10" t="s">
        <v>172</v>
      </c>
      <c r="E5" s="10" t="s">
        <v>209</v>
      </c>
      <c r="F5" s="303"/>
      <c r="G5" s="314"/>
      <c r="H5" s="297"/>
      <c r="I5" s="303"/>
      <c r="J5" s="303"/>
      <c r="K5" s="300"/>
      <c r="M5" s="3"/>
      <c r="N5" s="3"/>
    </row>
    <row r="6" spans="1:14" ht="42" hidden="1" thickBot="1">
      <c r="A6" s="307"/>
      <c r="B6" s="310"/>
      <c r="C6" s="41" t="s">
        <v>215</v>
      </c>
      <c r="D6" s="41" t="s">
        <v>174</v>
      </c>
      <c r="E6" s="41" t="s">
        <v>209</v>
      </c>
      <c r="F6" s="304"/>
      <c r="G6" s="315"/>
      <c r="H6" s="298"/>
      <c r="I6" s="304"/>
      <c r="J6" s="304"/>
      <c r="K6" s="301"/>
      <c r="M6" s="3"/>
      <c r="N6" s="3"/>
    </row>
    <row r="7" spans="1:14" ht="39.9" customHeight="1">
      <c r="A7" s="293" t="s">
        <v>717</v>
      </c>
      <c r="B7" s="294"/>
      <c r="C7" s="294"/>
      <c r="D7" s="294"/>
      <c r="E7" s="294"/>
      <c r="F7" s="294"/>
      <c r="G7" s="294"/>
      <c r="H7" s="294"/>
      <c r="I7" s="294"/>
      <c r="J7" s="294"/>
      <c r="K7" s="295"/>
      <c r="M7" s="3"/>
      <c r="N7" s="3"/>
    </row>
    <row r="8" spans="1:14" ht="43.2" hidden="1">
      <c r="A8" s="316" t="s">
        <v>39</v>
      </c>
      <c r="B8" s="311" t="s">
        <v>340</v>
      </c>
      <c r="C8" s="168" t="s">
        <v>61</v>
      </c>
      <c r="D8" s="168" t="s">
        <v>60</v>
      </c>
      <c r="E8" s="168" t="s">
        <v>341</v>
      </c>
      <c r="F8" s="166" t="s">
        <v>342</v>
      </c>
      <c r="G8" s="167" t="s">
        <v>342</v>
      </c>
      <c r="H8" s="166"/>
      <c r="I8" s="166" t="s">
        <v>342</v>
      </c>
      <c r="J8" s="166" t="s">
        <v>342</v>
      </c>
      <c r="K8" s="188"/>
      <c r="M8" s="3"/>
      <c r="N8" s="3"/>
    </row>
    <row r="9" spans="1:14" ht="28.8">
      <c r="A9" s="316"/>
      <c r="B9" s="311"/>
      <c r="C9" s="168" t="s">
        <v>343</v>
      </c>
      <c r="D9" s="168" t="s">
        <v>91</v>
      </c>
      <c r="E9" s="168" t="s">
        <v>344</v>
      </c>
      <c r="F9" s="292" t="s">
        <v>696</v>
      </c>
      <c r="G9" s="291" t="s">
        <v>345</v>
      </c>
      <c r="H9" s="289" t="s">
        <v>32</v>
      </c>
      <c r="I9" s="292" t="s">
        <v>346</v>
      </c>
      <c r="J9" s="292" t="s">
        <v>347</v>
      </c>
      <c r="K9" s="289" t="s">
        <v>32</v>
      </c>
      <c r="M9" s="157">
        <f>VLOOKUP(TEXT(H9,0),Maturity!$D$3:$E$9,2,0)</f>
        <v>3</v>
      </c>
      <c r="N9" s="157">
        <f>VLOOKUP(TEXT(K9,0),Maturity!$D$3:$E$9,2,0)</f>
        <v>3</v>
      </c>
    </row>
    <row r="10" spans="1:14" ht="28.8">
      <c r="A10" s="316"/>
      <c r="B10" s="311"/>
      <c r="C10" s="168" t="s">
        <v>348</v>
      </c>
      <c r="D10" s="168" t="s">
        <v>93</v>
      </c>
      <c r="E10" s="168" t="s">
        <v>344</v>
      </c>
      <c r="F10" s="292"/>
      <c r="G10" s="291"/>
      <c r="H10" s="289"/>
      <c r="I10" s="292"/>
      <c r="J10" s="292"/>
      <c r="K10" s="289"/>
      <c r="M10" s="3"/>
      <c r="N10" s="3"/>
    </row>
    <row r="11" spans="1:14" ht="28.8">
      <c r="A11" s="316"/>
      <c r="B11" s="311"/>
      <c r="C11" s="168" t="s">
        <v>349</v>
      </c>
      <c r="D11" s="168" t="s">
        <v>57</v>
      </c>
      <c r="E11" s="168" t="s">
        <v>344</v>
      </c>
      <c r="F11" s="292"/>
      <c r="G11" s="291"/>
      <c r="H11" s="289"/>
      <c r="I11" s="292"/>
      <c r="J11" s="292"/>
      <c r="K11" s="289"/>
      <c r="M11" s="3"/>
      <c r="N11" s="3"/>
    </row>
    <row r="12" spans="1:14" ht="45" customHeight="1">
      <c r="A12" s="316"/>
      <c r="B12" s="311"/>
      <c r="C12" s="168" t="s">
        <v>350</v>
      </c>
      <c r="D12" s="168" t="s">
        <v>101</v>
      </c>
      <c r="E12" s="168" t="s">
        <v>344</v>
      </c>
      <c r="F12" s="292"/>
      <c r="G12" s="291"/>
      <c r="H12" s="289"/>
      <c r="I12" s="292"/>
      <c r="J12" s="292"/>
      <c r="K12" s="289"/>
      <c r="M12" s="3"/>
      <c r="N12" s="3"/>
    </row>
    <row r="13" spans="1:14" ht="43.2">
      <c r="A13" s="316"/>
      <c r="B13" s="311"/>
      <c r="C13" s="75" t="s">
        <v>351</v>
      </c>
      <c r="D13" s="168" t="s">
        <v>103</v>
      </c>
      <c r="E13" s="168" t="s">
        <v>352</v>
      </c>
      <c r="F13" s="292" t="s">
        <v>353</v>
      </c>
      <c r="G13" s="291" t="s">
        <v>354</v>
      </c>
      <c r="H13" s="289" t="s">
        <v>30</v>
      </c>
      <c r="I13" s="292" t="s">
        <v>355</v>
      </c>
      <c r="J13" s="292" t="s">
        <v>356</v>
      </c>
      <c r="K13" s="289" t="s">
        <v>32</v>
      </c>
      <c r="M13" s="157">
        <f>VLOOKUP(TEXT(H13,0),Maturity!$D$3:$E$9,2,0)</f>
        <v>2</v>
      </c>
      <c r="N13" s="157">
        <f>VLOOKUP(TEXT(K13,0),Maturity!$D$3:$E$9,2,0)</f>
        <v>3</v>
      </c>
    </row>
    <row r="14" spans="1:14" ht="43.2">
      <c r="A14" s="316"/>
      <c r="B14" s="311"/>
      <c r="C14" s="75" t="s">
        <v>357</v>
      </c>
      <c r="D14" s="168" t="s">
        <v>105</v>
      </c>
      <c r="E14" s="168" t="s">
        <v>352</v>
      </c>
      <c r="F14" s="292"/>
      <c r="G14" s="291"/>
      <c r="H14" s="289"/>
      <c r="I14" s="292"/>
      <c r="J14" s="292"/>
      <c r="K14" s="289"/>
      <c r="M14" s="3"/>
      <c r="N14" s="3"/>
    </row>
    <row r="15" spans="1:14" ht="43.2">
      <c r="A15" s="316"/>
      <c r="B15" s="311"/>
      <c r="C15" s="75" t="s">
        <v>358</v>
      </c>
      <c r="D15" s="168" t="s">
        <v>284</v>
      </c>
      <c r="E15" s="168" t="s">
        <v>352</v>
      </c>
      <c r="F15" s="292"/>
      <c r="G15" s="291"/>
      <c r="H15" s="289"/>
      <c r="I15" s="292"/>
      <c r="J15" s="292"/>
      <c r="K15" s="289"/>
      <c r="M15" s="3"/>
      <c r="N15" s="3"/>
    </row>
    <row r="16" spans="1:14" ht="43.2">
      <c r="A16" s="316"/>
      <c r="B16" s="311"/>
      <c r="C16" s="75" t="s">
        <v>359</v>
      </c>
      <c r="D16" s="168" t="s">
        <v>286</v>
      </c>
      <c r="E16" s="168" t="s">
        <v>352</v>
      </c>
      <c r="F16" s="292"/>
      <c r="G16" s="291"/>
      <c r="H16" s="289"/>
      <c r="I16" s="292"/>
      <c r="J16" s="292"/>
      <c r="K16" s="289"/>
      <c r="M16" s="3"/>
      <c r="N16" s="3"/>
    </row>
    <row r="17" spans="1:14" ht="43.2">
      <c r="A17" s="316"/>
      <c r="B17" s="311"/>
      <c r="C17" s="75" t="s">
        <v>360</v>
      </c>
      <c r="D17" s="168" t="s">
        <v>288</v>
      </c>
      <c r="E17" s="168" t="s">
        <v>352</v>
      </c>
      <c r="F17" s="292"/>
      <c r="G17" s="291"/>
      <c r="H17" s="289"/>
      <c r="I17" s="292"/>
      <c r="J17" s="292"/>
      <c r="K17" s="289"/>
      <c r="M17" s="3"/>
      <c r="N17" s="3"/>
    </row>
    <row r="18" spans="1:14" ht="45" customHeight="1">
      <c r="A18" s="316"/>
      <c r="B18" s="311"/>
      <c r="C18" s="75" t="s">
        <v>361</v>
      </c>
      <c r="D18" s="168" t="s">
        <v>362</v>
      </c>
      <c r="E18" s="168" t="s">
        <v>363</v>
      </c>
      <c r="F18" s="292" t="s">
        <v>364</v>
      </c>
      <c r="G18" s="291" t="s">
        <v>365</v>
      </c>
      <c r="H18" s="289" t="s">
        <v>32</v>
      </c>
      <c r="I18" s="292" t="s">
        <v>366</v>
      </c>
      <c r="J18" s="292" t="s">
        <v>367</v>
      </c>
      <c r="K18" s="289" t="s">
        <v>26</v>
      </c>
      <c r="M18" s="157">
        <f>VLOOKUP(TEXT(H18,0),Maturity!$D$3:$E$9,2,0)</f>
        <v>3</v>
      </c>
      <c r="N18" s="157">
        <f>VLOOKUP(TEXT(K18,0),Maturity!$D$3:$E$9,2,0)</f>
        <v>0</v>
      </c>
    </row>
    <row r="19" spans="1:14" ht="45" customHeight="1">
      <c r="A19" s="316"/>
      <c r="B19" s="311"/>
      <c r="C19" s="75" t="s">
        <v>368</v>
      </c>
      <c r="D19" s="168" t="s">
        <v>369</v>
      </c>
      <c r="E19" s="168" t="s">
        <v>363</v>
      </c>
      <c r="F19" s="292"/>
      <c r="G19" s="291"/>
      <c r="H19" s="289"/>
      <c r="I19" s="292"/>
      <c r="J19" s="292"/>
      <c r="K19" s="289"/>
      <c r="M19" s="3"/>
      <c r="N19" s="3"/>
    </row>
    <row r="20" spans="1:14" ht="28.8">
      <c r="A20" s="316"/>
      <c r="B20" s="311"/>
      <c r="C20" s="75" t="s">
        <v>370</v>
      </c>
      <c r="D20" s="168" t="s">
        <v>371</v>
      </c>
      <c r="E20" s="168" t="s">
        <v>363</v>
      </c>
      <c r="F20" s="292"/>
      <c r="G20" s="291"/>
      <c r="H20" s="289"/>
      <c r="I20" s="292"/>
      <c r="J20" s="292"/>
      <c r="K20" s="289"/>
      <c r="M20" s="3"/>
      <c r="N20" s="3"/>
    </row>
    <row r="21" spans="1:14" ht="43.2" hidden="1">
      <c r="A21" s="316"/>
      <c r="B21" s="311"/>
      <c r="C21" s="75" t="s">
        <v>64</v>
      </c>
      <c r="D21" s="168" t="s">
        <v>63</v>
      </c>
      <c r="E21" s="168" t="s">
        <v>372</v>
      </c>
      <c r="F21" s="290" t="s">
        <v>24</v>
      </c>
      <c r="G21" s="291" t="s">
        <v>24</v>
      </c>
      <c r="H21" s="289"/>
      <c r="I21" s="290" t="s">
        <v>24</v>
      </c>
      <c r="J21" s="290" t="s">
        <v>24</v>
      </c>
      <c r="K21" s="289"/>
      <c r="M21" s="3"/>
      <c r="N21" s="3"/>
    </row>
    <row r="22" spans="1:14" ht="43.2" hidden="1">
      <c r="A22" s="316"/>
      <c r="B22" s="311"/>
      <c r="C22" s="75" t="s">
        <v>67</v>
      </c>
      <c r="D22" s="168" t="s">
        <v>66</v>
      </c>
      <c r="E22" s="168" t="s">
        <v>373</v>
      </c>
      <c r="F22" s="290"/>
      <c r="G22" s="291"/>
      <c r="H22" s="289"/>
      <c r="I22" s="290"/>
      <c r="J22" s="290"/>
      <c r="K22" s="289"/>
      <c r="M22" s="3"/>
      <c r="N22" s="3"/>
    </row>
    <row r="23" spans="1:14" ht="28.8" hidden="1">
      <c r="A23" s="316"/>
      <c r="B23" s="311"/>
      <c r="C23" s="75" t="s">
        <v>374</v>
      </c>
      <c r="D23" s="168" t="s">
        <v>375</v>
      </c>
      <c r="E23" s="168" t="s">
        <v>344</v>
      </c>
      <c r="F23" s="290"/>
      <c r="G23" s="167" t="s">
        <v>345</v>
      </c>
      <c r="H23" s="289"/>
      <c r="I23" s="290"/>
      <c r="J23" s="290"/>
      <c r="K23" s="289"/>
      <c r="M23" s="3"/>
      <c r="N23" s="3"/>
    </row>
    <row r="24" spans="1:14" ht="28.8">
      <c r="A24" s="316"/>
      <c r="B24" s="311"/>
      <c r="C24" s="168" t="s">
        <v>376</v>
      </c>
      <c r="D24" s="168" t="s">
        <v>377</v>
      </c>
      <c r="E24" s="168" t="s">
        <v>378</v>
      </c>
      <c r="F24" s="292" t="s">
        <v>379</v>
      </c>
      <c r="G24" s="291" t="s">
        <v>380</v>
      </c>
      <c r="H24" s="289" t="s">
        <v>28</v>
      </c>
      <c r="I24" s="292" t="s">
        <v>381</v>
      </c>
      <c r="J24" s="292" t="s">
        <v>382</v>
      </c>
      <c r="K24" s="289" t="s">
        <v>30</v>
      </c>
      <c r="M24" s="157">
        <f>VLOOKUP(TEXT(H24,0),Maturity!$D$3:$E$9,2,0)</f>
        <v>1</v>
      </c>
      <c r="N24" s="157">
        <f>VLOOKUP(TEXT(K24,0),Maturity!$D$3:$E$9,2,0)</f>
        <v>2</v>
      </c>
    </row>
    <row r="25" spans="1:14" ht="28.8">
      <c r="A25" s="316"/>
      <c r="B25" s="311"/>
      <c r="C25" s="168" t="s">
        <v>383</v>
      </c>
      <c r="D25" s="168" t="s">
        <v>384</v>
      </c>
      <c r="E25" s="168" t="s">
        <v>378</v>
      </c>
      <c r="F25" s="292"/>
      <c r="G25" s="291"/>
      <c r="H25" s="289"/>
      <c r="I25" s="292"/>
      <c r="J25" s="292"/>
      <c r="K25" s="289"/>
      <c r="M25" s="3"/>
      <c r="N25" s="3"/>
    </row>
    <row r="26" spans="1:14" ht="3" customHeight="1">
      <c r="A26" s="316"/>
      <c r="B26" s="311"/>
      <c r="C26" s="168" t="s">
        <v>385</v>
      </c>
      <c r="D26" s="168" t="s">
        <v>386</v>
      </c>
      <c r="E26" s="168" t="s">
        <v>378</v>
      </c>
      <c r="F26" s="292"/>
      <c r="G26" s="291"/>
      <c r="H26" s="289"/>
      <c r="I26" s="292"/>
      <c r="J26" s="292"/>
      <c r="K26" s="289"/>
      <c r="M26" s="3"/>
      <c r="N26" s="3"/>
    </row>
    <row r="27" spans="1:14" ht="72">
      <c r="A27" s="316"/>
      <c r="B27" s="311"/>
      <c r="C27" s="168" t="s">
        <v>387</v>
      </c>
      <c r="D27" s="168" t="s">
        <v>388</v>
      </c>
      <c r="E27" s="168" t="s">
        <v>389</v>
      </c>
      <c r="F27" s="166" t="s">
        <v>390</v>
      </c>
      <c r="G27" s="167" t="s">
        <v>391</v>
      </c>
      <c r="H27" s="76" t="s">
        <v>32</v>
      </c>
      <c r="I27" s="166" t="s">
        <v>392</v>
      </c>
      <c r="J27" s="166" t="s">
        <v>393</v>
      </c>
      <c r="K27" s="76" t="s">
        <v>34</v>
      </c>
      <c r="M27" s="157">
        <f>VLOOKUP(TEXT(H27,0),Maturity!$D$3:$E$9,2,0)</f>
        <v>3</v>
      </c>
      <c r="N27" s="157">
        <f>VLOOKUP(TEXT(K27,0),Maturity!$D$3:$E$9,2,0)</f>
        <v>4</v>
      </c>
    </row>
    <row r="28" spans="1:14" ht="43.2" hidden="1">
      <c r="A28" s="316"/>
      <c r="B28" s="311"/>
      <c r="C28" s="168" t="s">
        <v>394</v>
      </c>
      <c r="D28" s="168" t="s">
        <v>395</v>
      </c>
      <c r="E28" s="168" t="s">
        <v>697</v>
      </c>
      <c r="F28" s="290" t="s">
        <v>24</v>
      </c>
      <c r="G28" s="291"/>
      <c r="H28" s="289"/>
      <c r="I28" s="290" t="s">
        <v>24</v>
      </c>
      <c r="J28" s="290" t="s">
        <v>24</v>
      </c>
      <c r="K28" s="289"/>
      <c r="M28" s="3"/>
      <c r="N28" s="3"/>
    </row>
    <row r="29" spans="1:14" ht="28.8" hidden="1">
      <c r="A29" s="316"/>
      <c r="B29" s="311"/>
      <c r="C29" s="168" t="s">
        <v>396</v>
      </c>
      <c r="D29" s="168" t="s">
        <v>397</v>
      </c>
      <c r="E29" s="312" t="s">
        <v>398</v>
      </c>
      <c r="F29" s="290"/>
      <c r="G29" s="291"/>
      <c r="H29" s="289"/>
      <c r="I29" s="290"/>
      <c r="J29" s="290"/>
      <c r="K29" s="289"/>
      <c r="M29" s="3"/>
      <c r="N29" s="3"/>
    </row>
    <row r="30" spans="1:14" ht="28.8" hidden="1">
      <c r="A30" s="316"/>
      <c r="B30" s="311"/>
      <c r="C30" s="168" t="s">
        <v>399</v>
      </c>
      <c r="D30" s="168" t="s">
        <v>400</v>
      </c>
      <c r="E30" s="312"/>
      <c r="F30" s="290"/>
      <c r="G30" s="291"/>
      <c r="H30" s="289"/>
      <c r="I30" s="290"/>
      <c r="J30" s="290"/>
      <c r="K30" s="289"/>
      <c r="M30" s="3"/>
      <c r="N30" s="3"/>
    </row>
    <row r="31" spans="1:14" ht="28.8">
      <c r="A31" s="316"/>
      <c r="B31" s="311" t="s">
        <v>401</v>
      </c>
      <c r="C31" s="168" t="s">
        <v>402</v>
      </c>
      <c r="D31" s="168" t="s">
        <v>177</v>
      </c>
      <c r="E31" s="168" t="s">
        <v>403</v>
      </c>
      <c r="F31" s="292" t="s">
        <v>404</v>
      </c>
      <c r="G31" s="291" t="s">
        <v>405</v>
      </c>
      <c r="H31" s="289" t="s">
        <v>34</v>
      </c>
      <c r="I31" s="292" t="s">
        <v>406</v>
      </c>
      <c r="J31" s="292" t="s">
        <v>407</v>
      </c>
      <c r="K31" s="289" t="s">
        <v>30</v>
      </c>
      <c r="M31" s="157">
        <f>VLOOKUP(TEXT(H31,0),Maturity!$D$3:$E$9,2,0)</f>
        <v>4</v>
      </c>
      <c r="N31" s="157">
        <f>VLOOKUP(TEXT(K31,0),Maturity!$D$3:$E$9,2,0)</f>
        <v>2</v>
      </c>
    </row>
    <row r="32" spans="1:14" ht="28.8">
      <c r="A32" s="316"/>
      <c r="B32" s="311"/>
      <c r="C32" s="168" t="s">
        <v>408</v>
      </c>
      <c r="D32" s="168" t="s">
        <v>182</v>
      </c>
      <c r="E32" s="168" t="s">
        <v>403</v>
      </c>
      <c r="F32" s="292"/>
      <c r="G32" s="291"/>
      <c r="H32" s="289"/>
      <c r="I32" s="292"/>
      <c r="J32" s="292"/>
      <c r="K32" s="289"/>
      <c r="M32" s="3"/>
      <c r="N32" s="3"/>
    </row>
    <row r="33" spans="1:14" ht="28.8">
      <c r="A33" s="316"/>
      <c r="B33" s="311"/>
      <c r="C33" s="168" t="s">
        <v>409</v>
      </c>
      <c r="D33" s="168" t="s">
        <v>184</v>
      </c>
      <c r="E33" s="168" t="s">
        <v>403</v>
      </c>
      <c r="F33" s="292"/>
      <c r="G33" s="291"/>
      <c r="H33" s="289"/>
      <c r="I33" s="292"/>
      <c r="J33" s="292"/>
      <c r="K33" s="289"/>
      <c r="M33" s="3"/>
      <c r="N33" s="3"/>
    </row>
    <row r="34" spans="1:14" ht="43.2">
      <c r="A34" s="316"/>
      <c r="B34" s="311"/>
      <c r="C34" s="168" t="s">
        <v>410</v>
      </c>
      <c r="D34" s="168" t="s">
        <v>186</v>
      </c>
      <c r="E34" s="168" t="s">
        <v>403</v>
      </c>
      <c r="F34" s="292"/>
      <c r="G34" s="291"/>
      <c r="H34" s="289"/>
      <c r="I34" s="292"/>
      <c r="J34" s="292"/>
      <c r="K34" s="289"/>
      <c r="M34" s="3"/>
      <c r="N34" s="3"/>
    </row>
    <row r="35" spans="1:14" ht="28.8">
      <c r="A35" s="316"/>
      <c r="B35" s="311"/>
      <c r="C35" s="168" t="s">
        <v>411</v>
      </c>
      <c r="D35" s="168" t="s">
        <v>193</v>
      </c>
      <c r="E35" s="168" t="s">
        <v>403</v>
      </c>
      <c r="F35" s="292"/>
      <c r="G35" s="291"/>
      <c r="H35" s="289"/>
      <c r="I35" s="292"/>
      <c r="J35" s="292"/>
      <c r="K35" s="289"/>
      <c r="M35" s="3"/>
      <c r="N35" s="3"/>
    </row>
    <row r="36" spans="1:14" ht="28.8">
      <c r="A36" s="316"/>
      <c r="B36" s="311"/>
      <c r="C36" s="168" t="s">
        <v>412</v>
      </c>
      <c r="D36" s="168" t="s">
        <v>195</v>
      </c>
      <c r="E36" s="168" t="s">
        <v>403</v>
      </c>
      <c r="F36" s="292"/>
      <c r="G36" s="291"/>
      <c r="H36" s="289"/>
      <c r="I36" s="292"/>
      <c r="J36" s="292"/>
      <c r="K36" s="289"/>
      <c r="M36" s="3"/>
      <c r="N36" s="3"/>
    </row>
    <row r="37" spans="1:14" ht="43.2">
      <c r="A37" s="316"/>
      <c r="B37" s="311"/>
      <c r="C37" s="168" t="s">
        <v>413</v>
      </c>
      <c r="D37" s="168" t="s">
        <v>197</v>
      </c>
      <c r="E37" s="168" t="s">
        <v>403</v>
      </c>
      <c r="F37" s="292"/>
      <c r="G37" s="291"/>
      <c r="H37" s="289"/>
      <c r="I37" s="292"/>
      <c r="J37" s="292"/>
      <c r="K37" s="289"/>
      <c r="M37" s="3"/>
      <c r="N37" s="3"/>
    </row>
    <row r="38" spans="1:14" ht="43.2">
      <c r="A38" s="316"/>
      <c r="B38" s="311"/>
      <c r="C38" s="168" t="s">
        <v>414</v>
      </c>
      <c r="D38" s="168" t="s">
        <v>199</v>
      </c>
      <c r="E38" s="168" t="s">
        <v>403</v>
      </c>
      <c r="F38" s="292"/>
      <c r="G38" s="291"/>
      <c r="H38" s="289"/>
      <c r="I38" s="292"/>
      <c r="J38" s="292"/>
      <c r="K38" s="289"/>
      <c r="M38" s="3"/>
      <c r="N38" s="3"/>
    </row>
    <row r="39" spans="1:14" ht="28.8">
      <c r="A39" s="316"/>
      <c r="B39" s="311"/>
      <c r="C39" s="168" t="s">
        <v>415</v>
      </c>
      <c r="D39" s="168" t="s">
        <v>201</v>
      </c>
      <c r="E39" s="168" t="s">
        <v>403</v>
      </c>
      <c r="F39" s="292"/>
      <c r="G39" s="291"/>
      <c r="H39" s="289"/>
      <c r="I39" s="292"/>
      <c r="J39" s="292"/>
      <c r="K39" s="289"/>
      <c r="M39" s="3"/>
      <c r="N39" s="3"/>
    </row>
    <row r="40" spans="1:14" ht="22.5" customHeight="1">
      <c r="A40" s="316"/>
      <c r="B40" s="311"/>
      <c r="C40" s="168" t="s">
        <v>416</v>
      </c>
      <c r="D40" s="168" t="s">
        <v>417</v>
      </c>
      <c r="E40" s="168" t="s">
        <v>403</v>
      </c>
      <c r="F40" s="292"/>
      <c r="G40" s="291"/>
      <c r="H40" s="289"/>
      <c r="I40" s="292"/>
      <c r="J40" s="292"/>
      <c r="K40" s="289"/>
      <c r="M40" s="3"/>
      <c r="N40" s="3"/>
    </row>
    <row r="41" spans="1:14" ht="28.8" hidden="1">
      <c r="A41" s="316"/>
      <c r="B41" s="311"/>
      <c r="C41" s="168" t="s">
        <v>418</v>
      </c>
      <c r="D41" s="168" t="s">
        <v>419</v>
      </c>
      <c r="E41" s="168" t="s">
        <v>403</v>
      </c>
      <c r="F41" s="292"/>
      <c r="G41" s="291"/>
      <c r="H41" s="289"/>
      <c r="I41" s="292"/>
      <c r="J41" s="292"/>
      <c r="K41" s="289"/>
      <c r="M41" s="3"/>
      <c r="N41" s="3"/>
    </row>
    <row r="42" spans="1:14" ht="28.8" hidden="1">
      <c r="A42" s="316"/>
      <c r="B42" s="311"/>
      <c r="C42" s="168" t="s">
        <v>420</v>
      </c>
      <c r="D42" s="168" t="s">
        <v>421</v>
      </c>
      <c r="E42" s="168" t="s">
        <v>403</v>
      </c>
      <c r="F42" s="292"/>
      <c r="G42" s="291"/>
      <c r="H42" s="289"/>
      <c r="I42" s="292"/>
      <c r="J42" s="292"/>
      <c r="K42" s="289"/>
      <c r="M42" s="3"/>
      <c r="N42" s="3"/>
    </row>
    <row r="43" spans="1:14">
      <c r="A43" s="3"/>
      <c r="B43" s="3"/>
      <c r="C43" s="3"/>
      <c r="D43" s="3"/>
      <c r="E43" s="3"/>
      <c r="F43" s="3"/>
      <c r="G43" s="93"/>
      <c r="H43" s="1"/>
      <c r="I43" s="3"/>
      <c r="J43" s="3"/>
      <c r="K43" s="1"/>
      <c r="M43" s="3"/>
      <c r="N43" s="3"/>
    </row>
    <row r="44" spans="1:14">
      <c r="A44" s="3"/>
      <c r="B44" s="3"/>
      <c r="C44" s="3"/>
      <c r="D44" s="3"/>
      <c r="E44" s="3"/>
      <c r="F44" s="3"/>
      <c r="G44" s="137" t="s">
        <v>42</v>
      </c>
      <c r="H44" s="138" t="s">
        <v>683</v>
      </c>
      <c r="I44" s="137" t="s">
        <v>684</v>
      </c>
      <c r="J44" s="139" t="s">
        <v>44</v>
      </c>
      <c r="K44" s="1"/>
      <c r="M44" s="3"/>
      <c r="N44" s="3"/>
    </row>
    <row r="45" spans="1:14">
      <c r="A45" s="3"/>
      <c r="B45" s="3"/>
      <c r="C45" s="3"/>
      <c r="D45" s="3"/>
      <c r="E45" s="3"/>
      <c r="F45" s="3"/>
      <c r="G45" s="136" t="str">
        <f>A8</f>
        <v>Process</v>
      </c>
      <c r="H45" s="124">
        <f>(M9+M13+M18+M24+M27)/5</f>
        <v>2.4</v>
      </c>
      <c r="I45" s="123">
        <f>(N9+N13+N18+N24+N27)/5</f>
        <v>2.4</v>
      </c>
      <c r="J45" s="145" t="str">
        <f>B8</f>
        <v>Operations and Facilities</v>
      </c>
      <c r="K45" s="1"/>
      <c r="M45" s="3"/>
      <c r="N45" s="3"/>
    </row>
    <row r="46" spans="1:14">
      <c r="A46" s="3"/>
      <c r="B46" s="3"/>
      <c r="C46" s="3"/>
      <c r="D46" s="3"/>
      <c r="E46" s="3"/>
      <c r="F46" s="3"/>
      <c r="G46" s="136" t="str">
        <f>A8</f>
        <v>Process</v>
      </c>
      <c r="H46" s="125">
        <f>M31</f>
        <v>4</v>
      </c>
      <c r="I46" s="126">
        <f>N31</f>
        <v>2</v>
      </c>
      <c r="J46" s="145" t="str">
        <f t="shared" ref="J46" si="0">B31</f>
        <v>Use Case Management</v>
      </c>
      <c r="K46" s="1"/>
      <c r="M46" s="3"/>
      <c r="N46" s="3"/>
    </row>
    <row r="47" spans="1:14">
      <c r="A47" s="3"/>
      <c r="B47" s="3"/>
      <c r="C47" s="3"/>
      <c r="D47" s="3"/>
      <c r="E47" s="3"/>
      <c r="F47" s="3"/>
      <c r="G47" s="93"/>
      <c r="H47" s="1"/>
      <c r="I47" s="3"/>
      <c r="J47" s="3"/>
      <c r="K47" s="1"/>
      <c r="M47" s="3"/>
      <c r="N47" s="3"/>
    </row>
  </sheetData>
  <autoFilter ref="A1:J42" xr:uid="{00000000-0009-0000-0000-000006000000}"/>
  <mergeCells count="55">
    <mergeCell ref="A8:A42"/>
    <mergeCell ref="F31:F42"/>
    <mergeCell ref="B31:B42"/>
    <mergeCell ref="G31:G42"/>
    <mergeCell ref="F18:F20"/>
    <mergeCell ref="G18:G20"/>
    <mergeCell ref="F28:F30"/>
    <mergeCell ref="G28:G30"/>
    <mergeCell ref="K31:K42"/>
    <mergeCell ref="H31:H42"/>
    <mergeCell ref="K13:K17"/>
    <mergeCell ref="H24:H26"/>
    <mergeCell ref="K24:K26"/>
    <mergeCell ref="I31:I42"/>
    <mergeCell ref="I13:I17"/>
    <mergeCell ref="I24:I26"/>
    <mergeCell ref="H13:H17"/>
    <mergeCell ref="J24:J26"/>
    <mergeCell ref="J18:J20"/>
    <mergeCell ref="I18:I20"/>
    <mergeCell ref="J31:J42"/>
    <mergeCell ref="H28:H30"/>
    <mergeCell ref="I28:I30"/>
    <mergeCell ref="J28:J30"/>
    <mergeCell ref="A7:K7"/>
    <mergeCell ref="H2:H6"/>
    <mergeCell ref="K2:K6"/>
    <mergeCell ref="J2:J6"/>
    <mergeCell ref="J9:J12"/>
    <mergeCell ref="A2:A6"/>
    <mergeCell ref="B2:B6"/>
    <mergeCell ref="I2:I6"/>
    <mergeCell ref="B8:B30"/>
    <mergeCell ref="F9:F12"/>
    <mergeCell ref="E29:E30"/>
    <mergeCell ref="I9:I12"/>
    <mergeCell ref="F2:F6"/>
    <mergeCell ref="G2:G6"/>
    <mergeCell ref="F13:F17"/>
    <mergeCell ref="G9:G12"/>
    <mergeCell ref="K28:K30"/>
    <mergeCell ref="K9:K12"/>
    <mergeCell ref="H9:H12"/>
    <mergeCell ref="F21:F23"/>
    <mergeCell ref="G21:G22"/>
    <mergeCell ref="I21:I23"/>
    <mergeCell ref="J21:J23"/>
    <mergeCell ref="H18:H20"/>
    <mergeCell ref="H21:H23"/>
    <mergeCell ref="K18:K20"/>
    <mergeCell ref="K21:K23"/>
    <mergeCell ref="J13:J17"/>
    <mergeCell ref="G13:G17"/>
    <mergeCell ref="F24:F26"/>
    <mergeCell ref="G24:G26"/>
  </mergeCells>
  <dataValidations disablePrompts="1" count="2">
    <dataValidation type="list" allowBlank="1" showInputMessage="1" showErrorMessage="1" sqref="H8 H2:H6" xr:uid="{00000000-0002-0000-0600-000000000000}">
      <formula1>$D$3:$D$8</formula1>
    </dataValidation>
    <dataValidation type="list" allowBlank="1" showInputMessage="1" showErrorMessage="1" sqref="K24:K26" xr:uid="{00000000-0002-0000-0600-000001000000}">
      <formula1>#REF!</formula1>
    </dataValidation>
  </dataValidations>
  <pageMargins left="0.7" right="0.7" top="0.75" bottom="0.75" header="0.3" footer="0.3"/>
  <pageSetup paperSize="8" scale="55" orientation="portrait" r:id="rId1"/>
  <ignoredErrors>
    <ignoredError sqref="G45:J45" calculatedColumn="1"/>
  </ignoredErrors>
  <tableParts count="1">
    <tablePart r:id="rId2"/>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2000000}">
          <x14:formula1>
            <xm:f>Maturity!$D$3:$D$9</xm:f>
          </x14:formula1>
          <xm:sqref>H9:H12 K9:K12 K13:K17 H13:H17 K18:K20 H18:H20 H24:H26 H27 K27 K31:K42 H31:H42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tabColor theme="6" tint="0.79998168889431442"/>
  </sheetPr>
  <dimension ref="A1:R83"/>
  <sheetViews>
    <sheetView showRowColHeaders="0" zoomScale="90" zoomScaleNormal="90" zoomScaleSheetLayoutView="80" workbookViewId="0">
      <pane ySplit="1" topLeftCell="A2" activePane="bottomLeft" state="frozen"/>
      <selection activeCell="C1" sqref="C1"/>
      <selection pane="bottomLeft" activeCell="F39" sqref="F39"/>
    </sheetView>
  </sheetViews>
  <sheetFormatPr defaultColWidth="0" defaultRowHeight="14.4" zeroHeight="1"/>
  <cols>
    <col min="1" max="2" width="15.6640625" customWidth="1"/>
    <col min="3" max="3" width="28.33203125" hidden="1" customWidth="1"/>
    <col min="4" max="4" width="8.6640625" hidden="1" customWidth="1"/>
    <col min="5" max="5" width="17.33203125" hidden="1" customWidth="1"/>
    <col min="6" max="6" width="55.6640625" customWidth="1"/>
    <col min="7" max="7" width="15.6640625" customWidth="1"/>
    <col min="8" max="8" width="17.5546875" customWidth="1"/>
    <col min="9" max="10" width="50.6640625" customWidth="1"/>
    <col min="11" max="11" width="15.6640625" customWidth="1"/>
    <col min="12" max="15" width="8.6640625" hidden="1" customWidth="1"/>
    <col min="16" max="17" width="12.109375" hidden="1" customWidth="1"/>
    <col min="18" max="18" width="31.88671875" hidden="1" customWidth="1"/>
    <col min="19" max="16384" width="8.6640625" hidden="1"/>
  </cols>
  <sheetData>
    <row r="1" spans="1:14" ht="72.599999999999994" thickBot="1">
      <c r="A1" s="66" t="s">
        <v>42</v>
      </c>
      <c r="B1" s="67" t="s">
        <v>44</v>
      </c>
      <c r="C1" s="67" t="s">
        <v>46</v>
      </c>
      <c r="D1" s="67" t="s">
        <v>73</v>
      </c>
      <c r="E1" s="67" t="s">
        <v>74</v>
      </c>
      <c r="F1" s="68" t="s">
        <v>75</v>
      </c>
      <c r="G1" s="68" t="s">
        <v>76</v>
      </c>
      <c r="H1" s="69" t="s">
        <v>77</v>
      </c>
      <c r="I1" s="68" t="s">
        <v>78</v>
      </c>
      <c r="J1" s="68" t="s">
        <v>253</v>
      </c>
      <c r="K1" s="70" t="s">
        <v>80</v>
      </c>
      <c r="M1" s="104" t="s">
        <v>81</v>
      </c>
      <c r="N1" s="104" t="s">
        <v>82</v>
      </c>
    </row>
    <row r="2" spans="1:14" ht="39.9" customHeight="1" thickBot="1">
      <c r="A2" s="332" t="s">
        <v>718</v>
      </c>
      <c r="B2" s="333"/>
      <c r="C2" s="333"/>
      <c r="D2" s="333"/>
      <c r="E2" s="333"/>
      <c r="F2" s="333"/>
      <c r="G2" s="333"/>
      <c r="H2" s="333"/>
      <c r="I2" s="333"/>
      <c r="J2" s="333"/>
      <c r="K2" s="334"/>
      <c r="M2" s="4"/>
      <c r="N2" s="4"/>
    </row>
    <row r="3" spans="1:14" ht="128.25" customHeight="1" thickBot="1">
      <c r="A3" s="340" t="s">
        <v>40</v>
      </c>
      <c r="B3" s="338" t="s">
        <v>422</v>
      </c>
      <c r="C3" s="77" t="s">
        <v>423</v>
      </c>
      <c r="D3" s="77" t="s">
        <v>424</v>
      </c>
      <c r="E3" s="77" t="s">
        <v>425</v>
      </c>
      <c r="F3" s="78" t="s">
        <v>426</v>
      </c>
      <c r="G3" s="107" t="s">
        <v>427</v>
      </c>
      <c r="H3" s="79" t="s">
        <v>30</v>
      </c>
      <c r="I3" s="78" t="s">
        <v>428</v>
      </c>
      <c r="J3" s="78" t="s">
        <v>429</v>
      </c>
      <c r="K3" s="79" t="s">
        <v>32</v>
      </c>
      <c r="M3" s="157">
        <f>VLOOKUP(TEXT(H3,0),Maturity!$D$3:$E$9,2,0)</f>
        <v>2</v>
      </c>
      <c r="N3" s="157">
        <f>VLOOKUP(TEXT(K3,0),Maturity!$D$3:$E$9,2,0)</f>
        <v>3</v>
      </c>
    </row>
    <row r="4" spans="1:14" ht="96" customHeight="1" thickBot="1">
      <c r="A4" s="328"/>
      <c r="B4" s="339"/>
      <c r="C4" s="80" t="s">
        <v>430</v>
      </c>
      <c r="D4" s="80" t="s">
        <v>431</v>
      </c>
      <c r="E4" s="80" t="s">
        <v>432</v>
      </c>
      <c r="F4" s="81" t="s">
        <v>433</v>
      </c>
      <c r="G4" s="108" t="s">
        <v>434</v>
      </c>
      <c r="H4" s="79" t="s">
        <v>30</v>
      </c>
      <c r="I4" s="81" t="s">
        <v>435</v>
      </c>
      <c r="J4" s="81" t="s">
        <v>704</v>
      </c>
      <c r="K4" s="79" t="s">
        <v>34</v>
      </c>
      <c r="M4" s="157">
        <f>VLOOKUP(TEXT(H4,0),Maturity!$D$3:$E$9,2,0)</f>
        <v>2</v>
      </c>
      <c r="N4" s="157">
        <f>VLOOKUP(TEXT(K4,0),Maturity!$D$3:$E$9,2,0)</f>
        <v>4</v>
      </c>
    </row>
    <row r="5" spans="1:14" ht="28.8">
      <c r="A5" s="328"/>
      <c r="B5" s="339"/>
      <c r="C5" s="80" t="s">
        <v>436</v>
      </c>
      <c r="D5" s="80" t="s">
        <v>437</v>
      </c>
      <c r="E5" s="80" t="s">
        <v>438</v>
      </c>
      <c r="F5" s="330" t="s">
        <v>439</v>
      </c>
      <c r="G5" s="331" t="s">
        <v>440</v>
      </c>
      <c r="H5" s="320" t="s">
        <v>30</v>
      </c>
      <c r="I5" s="330" t="s">
        <v>441</v>
      </c>
      <c r="J5" s="330" t="s">
        <v>442</v>
      </c>
      <c r="K5" s="320" t="s">
        <v>36</v>
      </c>
      <c r="M5" s="157">
        <f>VLOOKUP(TEXT(H5,0),Maturity!$D$3:$E$9,2,0)</f>
        <v>2</v>
      </c>
      <c r="N5" s="157">
        <f>VLOOKUP(TEXT(K5,0),Maturity!$D$3:$E$9,2,0)</f>
        <v>5</v>
      </c>
    </row>
    <row r="6" spans="1:14" ht="29.4" thickBot="1">
      <c r="A6" s="328"/>
      <c r="B6" s="339"/>
      <c r="C6" s="80" t="s">
        <v>443</v>
      </c>
      <c r="D6" s="80" t="s">
        <v>444</v>
      </c>
      <c r="E6" s="80" t="s">
        <v>445</v>
      </c>
      <c r="F6" s="330"/>
      <c r="G6" s="331"/>
      <c r="H6" s="322"/>
      <c r="I6" s="330"/>
      <c r="J6" s="330"/>
      <c r="K6" s="322"/>
      <c r="M6" s="2"/>
      <c r="N6" s="2"/>
    </row>
    <row r="7" spans="1:14" ht="28.8">
      <c r="A7" s="328"/>
      <c r="B7" s="339"/>
      <c r="C7" s="80" t="s">
        <v>446</v>
      </c>
      <c r="D7" s="80" t="s">
        <v>447</v>
      </c>
      <c r="E7" s="80" t="s">
        <v>448</v>
      </c>
      <c r="F7" s="330" t="s">
        <v>449</v>
      </c>
      <c r="G7" s="331" t="s">
        <v>450</v>
      </c>
      <c r="H7" s="320" t="s">
        <v>30</v>
      </c>
      <c r="I7" s="330" t="s">
        <v>451</v>
      </c>
      <c r="J7" s="330" t="s">
        <v>452</v>
      </c>
      <c r="K7" s="320" t="s">
        <v>28</v>
      </c>
      <c r="M7" s="157">
        <f>VLOOKUP(TEXT(H7,0),Maturity!$D$3:$E$9,2,0)</f>
        <v>2</v>
      </c>
      <c r="N7" s="157">
        <f>VLOOKUP(TEXT(K7,0),Maturity!$D$3:$E$9,2,0)</f>
        <v>1</v>
      </c>
    </row>
    <row r="8" spans="1:14" ht="28.8">
      <c r="A8" s="328"/>
      <c r="B8" s="339"/>
      <c r="C8" s="80" t="s">
        <v>453</v>
      </c>
      <c r="D8" s="80" t="s">
        <v>454</v>
      </c>
      <c r="E8" s="80" t="s">
        <v>448</v>
      </c>
      <c r="F8" s="330"/>
      <c r="G8" s="331"/>
      <c r="H8" s="321"/>
      <c r="I8" s="330"/>
      <c r="J8" s="330"/>
      <c r="K8" s="321"/>
      <c r="M8" s="2"/>
      <c r="N8" s="2"/>
    </row>
    <row r="9" spans="1:14" ht="28.8">
      <c r="A9" s="328"/>
      <c r="B9" s="339"/>
      <c r="C9" s="80" t="s">
        <v>455</v>
      </c>
      <c r="D9" s="80" t="s">
        <v>456</v>
      </c>
      <c r="E9" s="80" t="s">
        <v>448</v>
      </c>
      <c r="F9" s="330"/>
      <c r="G9" s="331"/>
      <c r="H9" s="321"/>
      <c r="I9" s="330"/>
      <c r="J9" s="330"/>
      <c r="K9" s="321"/>
      <c r="M9" s="2"/>
      <c r="N9" s="2"/>
    </row>
    <row r="10" spans="1:14" ht="18.75" customHeight="1" thickBot="1">
      <c r="A10" s="328"/>
      <c r="B10" s="339"/>
      <c r="C10" s="80" t="s">
        <v>457</v>
      </c>
      <c r="D10" s="80" t="s">
        <v>458</v>
      </c>
      <c r="E10" s="80" t="s">
        <v>448</v>
      </c>
      <c r="F10" s="330"/>
      <c r="G10" s="331"/>
      <c r="H10" s="322"/>
      <c r="I10" s="330"/>
      <c r="J10" s="330"/>
      <c r="K10" s="322"/>
      <c r="M10" s="2"/>
      <c r="N10" s="2"/>
    </row>
    <row r="11" spans="1:14" ht="261.75" customHeight="1" thickBot="1">
      <c r="A11" s="328"/>
      <c r="B11" s="339"/>
      <c r="C11" s="80" t="s">
        <v>24</v>
      </c>
      <c r="D11" s="80" t="s">
        <v>24</v>
      </c>
      <c r="E11" s="80" t="s">
        <v>24</v>
      </c>
      <c r="F11" s="82" t="s">
        <v>459</v>
      </c>
      <c r="G11" s="83" t="s">
        <v>460</v>
      </c>
      <c r="H11" s="79" t="s">
        <v>30</v>
      </c>
      <c r="I11" s="82" t="s">
        <v>461</v>
      </c>
      <c r="J11" s="82" t="s">
        <v>462</v>
      </c>
      <c r="K11" s="79" t="s">
        <v>28</v>
      </c>
      <c r="M11" s="157">
        <f>VLOOKUP(TEXT(H11,0),Maturity!$D$3:$E$9,2,0)</f>
        <v>2</v>
      </c>
      <c r="N11" s="157">
        <f>VLOOKUP(TEXT(K11,0),Maturity!$D$3:$E$9,2,0)</f>
        <v>1</v>
      </c>
    </row>
    <row r="12" spans="1:14" ht="39.9" customHeight="1" thickBot="1">
      <c r="A12" s="332" t="s">
        <v>720</v>
      </c>
      <c r="B12" s="333"/>
      <c r="C12" s="333"/>
      <c r="D12" s="333"/>
      <c r="E12" s="333"/>
      <c r="F12" s="333"/>
      <c r="G12" s="333"/>
      <c r="H12" s="333"/>
      <c r="I12" s="333"/>
      <c r="J12" s="333"/>
      <c r="K12" s="334"/>
      <c r="M12" s="4"/>
      <c r="N12" s="4"/>
    </row>
    <row r="13" spans="1:14" ht="28.8">
      <c r="A13" s="328" t="s">
        <v>40</v>
      </c>
      <c r="B13" s="335" t="s">
        <v>463</v>
      </c>
      <c r="C13" s="80" t="s">
        <v>464</v>
      </c>
      <c r="D13" s="80" t="s">
        <v>465</v>
      </c>
      <c r="E13" s="326" t="s">
        <v>466</v>
      </c>
      <c r="F13" s="330" t="s">
        <v>705</v>
      </c>
      <c r="G13" s="331" t="s">
        <v>467</v>
      </c>
      <c r="H13" s="320" t="s">
        <v>30</v>
      </c>
      <c r="I13" s="330" t="s">
        <v>468</v>
      </c>
      <c r="J13" s="330" t="s">
        <v>469</v>
      </c>
      <c r="K13" s="320" t="s">
        <v>30</v>
      </c>
      <c r="M13" s="157">
        <f>VLOOKUP(TEXT(H13,0),Maturity!$D$3:$E$9,2,0)</f>
        <v>2</v>
      </c>
      <c r="N13" s="157">
        <f>VLOOKUP(TEXT(K13,0),Maturity!$D$3:$E$9,2,0)</f>
        <v>2</v>
      </c>
    </row>
    <row r="14" spans="1:14" ht="28.8">
      <c r="A14" s="328"/>
      <c r="B14" s="336"/>
      <c r="C14" s="80" t="s">
        <v>470</v>
      </c>
      <c r="D14" s="80" t="s">
        <v>471</v>
      </c>
      <c r="E14" s="341"/>
      <c r="F14" s="330"/>
      <c r="G14" s="331"/>
      <c r="H14" s="321"/>
      <c r="I14" s="330"/>
      <c r="J14" s="330"/>
      <c r="K14" s="321"/>
      <c r="M14" s="2"/>
      <c r="N14" s="2"/>
    </row>
    <row r="15" spans="1:14" ht="43.2">
      <c r="A15" s="328"/>
      <c r="B15" s="336"/>
      <c r="C15" s="80" t="s">
        <v>472</v>
      </c>
      <c r="D15" s="80" t="s">
        <v>473</v>
      </c>
      <c r="E15" s="341"/>
      <c r="F15" s="330"/>
      <c r="G15" s="331"/>
      <c r="H15" s="321"/>
      <c r="I15" s="330"/>
      <c r="J15" s="330"/>
      <c r="K15" s="321"/>
      <c r="M15" s="2"/>
      <c r="N15" s="2"/>
    </row>
    <row r="16" spans="1:14" ht="28.8">
      <c r="A16" s="328"/>
      <c r="B16" s="336"/>
      <c r="C16" s="80" t="s">
        <v>474</v>
      </c>
      <c r="D16" s="80" t="s">
        <v>475</v>
      </c>
      <c r="E16" s="341"/>
      <c r="F16" s="330"/>
      <c r="G16" s="331"/>
      <c r="H16" s="321"/>
      <c r="I16" s="330"/>
      <c r="J16" s="330"/>
      <c r="K16" s="321"/>
      <c r="M16" s="2"/>
      <c r="N16" s="2"/>
    </row>
    <row r="17" spans="1:14" ht="203.25" customHeight="1" thickBot="1">
      <c r="A17" s="328"/>
      <c r="B17" s="336"/>
      <c r="C17" s="80" t="s">
        <v>476</v>
      </c>
      <c r="D17" s="80" t="s">
        <v>477</v>
      </c>
      <c r="E17" s="327"/>
      <c r="F17" s="330"/>
      <c r="G17" s="331"/>
      <c r="H17" s="322"/>
      <c r="I17" s="330"/>
      <c r="J17" s="330"/>
      <c r="K17" s="322"/>
      <c r="M17" s="2"/>
      <c r="N17" s="2"/>
    </row>
    <row r="18" spans="1:14" ht="141" customHeight="1" thickBot="1">
      <c r="A18" s="328"/>
      <c r="B18" s="336"/>
      <c r="C18" s="80" t="s">
        <v>478</v>
      </c>
      <c r="D18" s="80" t="s">
        <v>479</v>
      </c>
      <c r="E18" s="80" t="s">
        <v>480</v>
      </c>
      <c r="F18" s="81" t="s">
        <v>481</v>
      </c>
      <c r="G18" s="108" t="s">
        <v>482</v>
      </c>
      <c r="H18" s="79" t="s">
        <v>30</v>
      </c>
      <c r="I18" s="81" t="s">
        <v>483</v>
      </c>
      <c r="J18" s="81" t="s">
        <v>484</v>
      </c>
      <c r="K18" s="79" t="s">
        <v>32</v>
      </c>
      <c r="M18" s="157">
        <f>VLOOKUP(TEXT(H18,0),Maturity!$D$3:$E$9,2,0)</f>
        <v>2</v>
      </c>
      <c r="N18" s="157">
        <f>VLOOKUP(TEXT(K18,0),Maturity!$D$3:$E$9,2,0)</f>
        <v>3</v>
      </c>
    </row>
    <row r="19" spans="1:14" ht="29.4" hidden="1" thickBot="1">
      <c r="A19" s="328"/>
      <c r="B19" s="336"/>
      <c r="C19" s="80" t="s">
        <v>485</v>
      </c>
      <c r="D19" s="80" t="s">
        <v>486</v>
      </c>
      <c r="E19" s="326" t="s">
        <v>487</v>
      </c>
      <c r="F19" s="323" t="s">
        <v>24</v>
      </c>
      <c r="G19" s="317" t="s">
        <v>488</v>
      </c>
      <c r="H19" s="320"/>
      <c r="I19" s="323" t="s">
        <v>24</v>
      </c>
      <c r="J19" s="323" t="s">
        <v>24</v>
      </c>
      <c r="K19" s="320"/>
      <c r="M19" s="2"/>
      <c r="N19" s="2"/>
    </row>
    <row r="20" spans="1:14" ht="43.8" hidden="1" thickBot="1">
      <c r="A20" s="328"/>
      <c r="B20" s="336"/>
      <c r="C20" s="80" t="s">
        <v>489</v>
      </c>
      <c r="D20" s="80" t="s">
        <v>490</v>
      </c>
      <c r="E20" s="327"/>
      <c r="F20" s="325"/>
      <c r="G20" s="318"/>
      <c r="H20" s="322"/>
      <c r="I20" s="325"/>
      <c r="J20" s="325"/>
      <c r="K20" s="322"/>
      <c r="M20" s="2"/>
      <c r="N20" s="2"/>
    </row>
    <row r="21" spans="1:14" ht="231" thickBot="1">
      <c r="A21" s="328"/>
      <c r="B21" s="337"/>
      <c r="C21" s="80" t="s">
        <v>24</v>
      </c>
      <c r="D21" s="80" t="s">
        <v>24</v>
      </c>
      <c r="E21" s="80" t="s">
        <v>24</v>
      </c>
      <c r="F21" s="81" t="s">
        <v>491</v>
      </c>
      <c r="G21" s="108" t="s">
        <v>488</v>
      </c>
      <c r="H21" s="79" t="s">
        <v>30</v>
      </c>
      <c r="I21" s="81" t="s">
        <v>492</v>
      </c>
      <c r="J21" s="81" t="s">
        <v>698</v>
      </c>
      <c r="K21" s="79" t="s">
        <v>32</v>
      </c>
      <c r="M21" s="157">
        <f>VLOOKUP(TEXT(H21,0),Maturity!$D$3:$E$9,2,0)</f>
        <v>2</v>
      </c>
      <c r="N21" s="157">
        <f>VLOOKUP(TEXT(K21,0),Maturity!$D$3:$E$9,2,0)</f>
        <v>3</v>
      </c>
    </row>
    <row r="22" spans="1:14" ht="39.9" customHeight="1" thickBot="1">
      <c r="A22" s="332" t="s">
        <v>721</v>
      </c>
      <c r="B22" s="333"/>
      <c r="C22" s="333"/>
      <c r="D22" s="333"/>
      <c r="E22" s="333"/>
      <c r="F22" s="333"/>
      <c r="G22" s="333"/>
      <c r="H22" s="333"/>
      <c r="I22" s="333"/>
      <c r="J22" s="333"/>
      <c r="K22" s="334"/>
      <c r="M22" s="4"/>
      <c r="N22" s="4"/>
    </row>
    <row r="23" spans="1:14" ht="29.4" hidden="1" thickBot="1">
      <c r="A23" s="328" t="s">
        <v>40</v>
      </c>
      <c r="B23" s="335" t="s">
        <v>493</v>
      </c>
      <c r="C23" s="80" t="s">
        <v>423</v>
      </c>
      <c r="D23" s="80" t="s">
        <v>494</v>
      </c>
      <c r="E23" s="80" t="s">
        <v>425</v>
      </c>
      <c r="F23" s="323" t="s">
        <v>24</v>
      </c>
      <c r="G23" s="317" t="s">
        <v>427</v>
      </c>
      <c r="H23" s="320"/>
      <c r="I23" s="323" t="s">
        <v>24</v>
      </c>
      <c r="J23" s="323" t="s">
        <v>24</v>
      </c>
      <c r="K23" s="320"/>
      <c r="M23" s="2"/>
      <c r="N23" s="2"/>
    </row>
    <row r="24" spans="1:14" ht="29.4" hidden="1" thickBot="1">
      <c r="A24" s="328"/>
      <c r="B24" s="336"/>
      <c r="C24" s="80" t="s">
        <v>430</v>
      </c>
      <c r="D24" s="80" t="s">
        <v>495</v>
      </c>
      <c r="E24" s="80" t="s">
        <v>432</v>
      </c>
      <c r="F24" s="324"/>
      <c r="G24" s="318"/>
      <c r="H24" s="321"/>
      <c r="I24" s="324"/>
      <c r="J24" s="324"/>
      <c r="K24" s="321"/>
      <c r="M24" s="93">
        <v>3</v>
      </c>
      <c r="N24" s="3"/>
    </row>
    <row r="25" spans="1:14" ht="29.4" hidden="1" thickBot="1">
      <c r="A25" s="328"/>
      <c r="B25" s="336"/>
      <c r="C25" s="80" t="s">
        <v>436</v>
      </c>
      <c r="D25" s="80" t="s">
        <v>496</v>
      </c>
      <c r="E25" s="80" t="s">
        <v>438</v>
      </c>
      <c r="F25" s="324"/>
      <c r="G25" s="317" t="s">
        <v>440</v>
      </c>
      <c r="H25" s="321"/>
      <c r="I25" s="324"/>
      <c r="J25" s="324"/>
      <c r="K25" s="321"/>
      <c r="M25" s="93"/>
      <c r="N25" s="3"/>
    </row>
    <row r="26" spans="1:14" ht="29.4" hidden="1" thickBot="1">
      <c r="A26" s="328"/>
      <c r="B26" s="336"/>
      <c r="C26" s="80" t="s">
        <v>443</v>
      </c>
      <c r="D26" s="80" t="s">
        <v>497</v>
      </c>
      <c r="E26" s="80" t="s">
        <v>438</v>
      </c>
      <c r="F26" s="324"/>
      <c r="G26" s="318"/>
      <c r="H26" s="321"/>
      <c r="I26" s="324"/>
      <c r="J26" s="324"/>
      <c r="K26" s="321"/>
      <c r="M26" s="93"/>
      <c r="N26" s="3"/>
    </row>
    <row r="27" spans="1:14" ht="29.4" hidden="1" thickBot="1">
      <c r="A27" s="328"/>
      <c r="B27" s="336"/>
      <c r="C27" s="80" t="s">
        <v>446</v>
      </c>
      <c r="D27" s="80" t="s">
        <v>498</v>
      </c>
      <c r="E27" s="80" t="s">
        <v>499</v>
      </c>
      <c r="F27" s="324"/>
      <c r="G27" s="317" t="s">
        <v>450</v>
      </c>
      <c r="H27" s="321"/>
      <c r="I27" s="324"/>
      <c r="J27" s="324"/>
      <c r="K27" s="321"/>
      <c r="M27" s="93"/>
      <c r="N27" s="3"/>
    </row>
    <row r="28" spans="1:14" ht="29.4" hidden="1" thickBot="1">
      <c r="A28" s="328"/>
      <c r="B28" s="336"/>
      <c r="C28" s="80" t="s">
        <v>453</v>
      </c>
      <c r="D28" s="80" t="s">
        <v>500</v>
      </c>
      <c r="E28" s="80" t="s">
        <v>499</v>
      </c>
      <c r="F28" s="324"/>
      <c r="G28" s="319"/>
      <c r="H28" s="321"/>
      <c r="I28" s="324"/>
      <c r="J28" s="324"/>
      <c r="K28" s="321"/>
      <c r="M28" s="93"/>
      <c r="N28" s="3"/>
    </row>
    <row r="29" spans="1:14" ht="29.4" hidden="1" thickBot="1">
      <c r="A29" s="328"/>
      <c r="B29" s="336"/>
      <c r="C29" s="80" t="s">
        <v>455</v>
      </c>
      <c r="D29" s="80" t="s">
        <v>501</v>
      </c>
      <c r="E29" s="80" t="s">
        <v>499</v>
      </c>
      <c r="F29" s="324"/>
      <c r="G29" s="319"/>
      <c r="H29" s="321"/>
      <c r="I29" s="324"/>
      <c r="J29" s="324"/>
      <c r="K29" s="321"/>
      <c r="M29" s="93"/>
      <c r="N29" s="3"/>
    </row>
    <row r="30" spans="1:14" ht="29.4" hidden="1" thickBot="1">
      <c r="A30" s="328"/>
      <c r="B30" s="336"/>
      <c r="C30" s="80" t="s">
        <v>457</v>
      </c>
      <c r="D30" s="80" t="s">
        <v>502</v>
      </c>
      <c r="E30" s="80" t="s">
        <v>499</v>
      </c>
      <c r="F30" s="325"/>
      <c r="G30" s="318"/>
      <c r="H30" s="322"/>
      <c r="I30" s="325"/>
      <c r="J30" s="325"/>
      <c r="K30" s="322"/>
      <c r="M30" s="93"/>
      <c r="N30" s="3"/>
    </row>
    <row r="31" spans="1:14" ht="28.8">
      <c r="A31" s="328"/>
      <c r="B31" s="336"/>
      <c r="C31" s="80" t="s">
        <v>464</v>
      </c>
      <c r="D31" s="80" t="s">
        <v>503</v>
      </c>
      <c r="E31" s="80" t="s">
        <v>504</v>
      </c>
      <c r="F31" s="330" t="s">
        <v>699</v>
      </c>
      <c r="G31" s="331" t="s">
        <v>505</v>
      </c>
      <c r="H31" s="320" t="s">
        <v>30</v>
      </c>
      <c r="I31" s="330" t="s">
        <v>506</v>
      </c>
      <c r="J31" s="330" t="s">
        <v>507</v>
      </c>
      <c r="K31" s="320" t="s">
        <v>32</v>
      </c>
      <c r="M31" s="157">
        <f>VLOOKUP(TEXT(H31,0),Maturity!$D$3:$E$9,2,0)</f>
        <v>2</v>
      </c>
      <c r="N31" s="157">
        <f>VLOOKUP(TEXT(K31,0),Maturity!$D$3:$E$9,2,0)</f>
        <v>3</v>
      </c>
    </row>
    <row r="32" spans="1:14" ht="28.8">
      <c r="A32" s="328"/>
      <c r="B32" s="336"/>
      <c r="C32" s="80" t="s">
        <v>470</v>
      </c>
      <c r="D32" s="80" t="s">
        <v>508</v>
      </c>
      <c r="E32" s="80" t="s">
        <v>504</v>
      </c>
      <c r="F32" s="330"/>
      <c r="G32" s="331"/>
      <c r="H32" s="321"/>
      <c r="I32" s="330"/>
      <c r="J32" s="330"/>
      <c r="K32" s="321"/>
      <c r="M32" s="157"/>
      <c r="N32" s="3"/>
    </row>
    <row r="33" spans="1:14" ht="43.2">
      <c r="A33" s="328"/>
      <c r="B33" s="336"/>
      <c r="C33" s="80" t="s">
        <v>472</v>
      </c>
      <c r="D33" s="80" t="s">
        <v>509</v>
      </c>
      <c r="E33" s="80" t="s">
        <v>504</v>
      </c>
      <c r="F33" s="330"/>
      <c r="G33" s="331"/>
      <c r="H33" s="321"/>
      <c r="I33" s="330"/>
      <c r="J33" s="330"/>
      <c r="K33" s="321"/>
      <c r="M33" s="157"/>
      <c r="N33" s="3"/>
    </row>
    <row r="34" spans="1:14" ht="28.8">
      <c r="A34" s="328"/>
      <c r="B34" s="336"/>
      <c r="C34" s="80" t="s">
        <v>474</v>
      </c>
      <c r="D34" s="80" t="s">
        <v>510</v>
      </c>
      <c r="E34" s="80" t="s">
        <v>504</v>
      </c>
      <c r="F34" s="330"/>
      <c r="G34" s="331"/>
      <c r="H34" s="321"/>
      <c r="I34" s="330"/>
      <c r="J34" s="330"/>
      <c r="K34" s="321"/>
      <c r="M34" s="157"/>
      <c r="N34" s="3"/>
    </row>
    <row r="35" spans="1:14" ht="243" customHeight="1" thickBot="1">
      <c r="A35" s="328"/>
      <c r="B35" s="336"/>
      <c r="C35" s="80" t="s">
        <v>476</v>
      </c>
      <c r="D35" s="80" t="s">
        <v>511</v>
      </c>
      <c r="E35" s="80" t="s">
        <v>504</v>
      </c>
      <c r="F35" s="330"/>
      <c r="G35" s="331"/>
      <c r="H35" s="322"/>
      <c r="I35" s="330"/>
      <c r="J35" s="330"/>
      <c r="K35" s="322"/>
      <c r="M35" s="157"/>
      <c r="N35" s="3"/>
    </row>
    <row r="36" spans="1:14" ht="115.8" thickBot="1">
      <c r="A36" s="328"/>
      <c r="B36" s="336"/>
      <c r="C36" s="80" t="s">
        <v>478</v>
      </c>
      <c r="D36" s="80" t="s">
        <v>512</v>
      </c>
      <c r="E36" s="80" t="s">
        <v>513</v>
      </c>
      <c r="F36" s="81" t="s">
        <v>514</v>
      </c>
      <c r="G36" s="108" t="s">
        <v>515</v>
      </c>
      <c r="H36" s="79" t="s">
        <v>30</v>
      </c>
      <c r="I36" s="81" t="s">
        <v>516</v>
      </c>
      <c r="J36" s="81" t="s">
        <v>517</v>
      </c>
      <c r="K36" s="79" t="s">
        <v>36</v>
      </c>
      <c r="M36" s="157">
        <f>VLOOKUP(TEXT(H36,0),Maturity!$D$3:$E$9,2,0)</f>
        <v>2</v>
      </c>
      <c r="N36" s="157">
        <f>VLOOKUP(TEXT(K36,0),Maturity!$D$3:$E$9,2,0)</f>
        <v>5</v>
      </c>
    </row>
    <row r="37" spans="1:14" ht="29.4" hidden="1" thickBot="1">
      <c r="A37" s="328"/>
      <c r="B37" s="336"/>
      <c r="C37" s="80" t="s">
        <v>485</v>
      </c>
      <c r="D37" s="80" t="s">
        <v>518</v>
      </c>
      <c r="E37" s="326" t="s">
        <v>519</v>
      </c>
      <c r="F37" s="323" t="s">
        <v>24</v>
      </c>
      <c r="G37" s="317" t="s">
        <v>520</v>
      </c>
      <c r="H37" s="320"/>
      <c r="I37" s="323" t="s">
        <v>24</v>
      </c>
      <c r="J37" s="323" t="s">
        <v>24</v>
      </c>
      <c r="K37" s="320"/>
      <c r="M37" s="94"/>
      <c r="N37" s="3"/>
    </row>
    <row r="38" spans="1:14" ht="43.8" hidden="1" thickBot="1">
      <c r="A38" s="328"/>
      <c r="B38" s="336"/>
      <c r="C38" s="80" t="s">
        <v>489</v>
      </c>
      <c r="D38" s="80" t="s">
        <v>521</v>
      </c>
      <c r="E38" s="327"/>
      <c r="F38" s="325"/>
      <c r="G38" s="318"/>
      <c r="H38" s="322"/>
      <c r="I38" s="325"/>
      <c r="J38" s="325"/>
      <c r="K38" s="322"/>
      <c r="M38" s="94"/>
      <c r="N38" s="3"/>
    </row>
    <row r="39" spans="1:14" ht="231" thickBot="1">
      <c r="A39" s="328"/>
      <c r="B39" s="337"/>
      <c r="C39" s="80" t="s">
        <v>24</v>
      </c>
      <c r="D39" s="80" t="s">
        <v>24</v>
      </c>
      <c r="E39" s="80" t="s">
        <v>24</v>
      </c>
      <c r="F39" s="81" t="s">
        <v>522</v>
      </c>
      <c r="G39" s="108" t="s">
        <v>520</v>
      </c>
      <c r="H39" s="79" t="s">
        <v>30</v>
      </c>
      <c r="I39" s="81" t="s">
        <v>523</v>
      </c>
      <c r="J39" s="81" t="s">
        <v>700</v>
      </c>
      <c r="K39" s="79" t="s">
        <v>34</v>
      </c>
      <c r="M39" s="157">
        <f>VLOOKUP(TEXT(H39,0),Maturity!$D$3:$E$9,2,0)</f>
        <v>2</v>
      </c>
      <c r="N39" s="157">
        <f>VLOOKUP(TEXT(K39,0),Maturity!$D$3:$E$9,2,0)</f>
        <v>4</v>
      </c>
    </row>
    <row r="40" spans="1:14" ht="39.9" customHeight="1" thickBot="1">
      <c r="A40" s="332" t="s">
        <v>722</v>
      </c>
      <c r="B40" s="333"/>
      <c r="C40" s="333"/>
      <c r="D40" s="333"/>
      <c r="E40" s="333"/>
      <c r="F40" s="333"/>
      <c r="G40" s="333"/>
      <c r="H40" s="333"/>
      <c r="I40" s="333"/>
      <c r="J40" s="333"/>
      <c r="K40" s="334"/>
      <c r="M40" s="4"/>
      <c r="N40" s="4"/>
    </row>
    <row r="41" spans="1:14" ht="29.4" hidden="1" thickBot="1">
      <c r="A41" s="328" t="s">
        <v>40</v>
      </c>
      <c r="B41" s="335" t="s">
        <v>524</v>
      </c>
      <c r="C41" s="80" t="s">
        <v>423</v>
      </c>
      <c r="D41" s="80" t="s">
        <v>525</v>
      </c>
      <c r="E41" s="80" t="s">
        <v>425</v>
      </c>
      <c r="F41" s="323" t="s">
        <v>24</v>
      </c>
      <c r="G41" s="317" t="s">
        <v>427</v>
      </c>
      <c r="H41" s="320"/>
      <c r="I41" s="323" t="s">
        <v>24</v>
      </c>
      <c r="J41" s="323" t="s">
        <v>24</v>
      </c>
      <c r="K41" s="320"/>
      <c r="M41" s="2"/>
      <c r="N41" s="2"/>
    </row>
    <row r="42" spans="1:14" ht="29.4" hidden="1" thickBot="1">
      <c r="A42" s="328"/>
      <c r="B42" s="336"/>
      <c r="C42" s="80" t="s">
        <v>430</v>
      </c>
      <c r="D42" s="80" t="s">
        <v>526</v>
      </c>
      <c r="E42" s="80" t="s">
        <v>432</v>
      </c>
      <c r="F42" s="324"/>
      <c r="G42" s="318"/>
      <c r="H42" s="321"/>
      <c r="I42" s="324"/>
      <c r="J42" s="324"/>
      <c r="K42" s="321"/>
      <c r="M42" s="93">
        <v>4</v>
      </c>
      <c r="N42" s="3"/>
    </row>
    <row r="43" spans="1:14" ht="29.4" hidden="1" thickBot="1">
      <c r="A43" s="328"/>
      <c r="B43" s="336"/>
      <c r="C43" s="80" t="s">
        <v>436</v>
      </c>
      <c r="D43" s="80" t="s">
        <v>527</v>
      </c>
      <c r="E43" s="80" t="s">
        <v>438</v>
      </c>
      <c r="F43" s="324"/>
      <c r="G43" s="317" t="s">
        <v>440</v>
      </c>
      <c r="H43" s="321"/>
      <c r="I43" s="324"/>
      <c r="J43" s="324"/>
      <c r="K43" s="321"/>
      <c r="M43" s="93"/>
      <c r="N43" s="3"/>
    </row>
    <row r="44" spans="1:14" ht="29.4" hidden="1" thickBot="1">
      <c r="A44" s="328"/>
      <c r="B44" s="336"/>
      <c r="C44" s="80" t="s">
        <v>443</v>
      </c>
      <c r="D44" s="80" t="s">
        <v>528</v>
      </c>
      <c r="E44" s="80" t="s">
        <v>438</v>
      </c>
      <c r="F44" s="324"/>
      <c r="G44" s="318"/>
      <c r="H44" s="321"/>
      <c r="I44" s="324"/>
      <c r="J44" s="324"/>
      <c r="K44" s="321"/>
      <c r="M44" s="93"/>
      <c r="N44" s="3"/>
    </row>
    <row r="45" spans="1:14" ht="29.4" hidden="1" thickBot="1">
      <c r="A45" s="328"/>
      <c r="B45" s="336"/>
      <c r="C45" s="80" t="s">
        <v>446</v>
      </c>
      <c r="D45" s="80" t="s">
        <v>529</v>
      </c>
      <c r="E45" s="80" t="s">
        <v>499</v>
      </c>
      <c r="F45" s="324"/>
      <c r="G45" s="317" t="s">
        <v>450</v>
      </c>
      <c r="H45" s="321"/>
      <c r="I45" s="324"/>
      <c r="J45" s="324"/>
      <c r="K45" s="321"/>
      <c r="M45" s="93"/>
      <c r="N45" s="3"/>
    </row>
    <row r="46" spans="1:14" ht="29.4" hidden="1" thickBot="1">
      <c r="A46" s="328"/>
      <c r="B46" s="336"/>
      <c r="C46" s="80" t="s">
        <v>453</v>
      </c>
      <c r="D46" s="80" t="s">
        <v>530</v>
      </c>
      <c r="E46" s="80" t="s">
        <v>499</v>
      </c>
      <c r="F46" s="324"/>
      <c r="G46" s="319"/>
      <c r="H46" s="321"/>
      <c r="I46" s="324"/>
      <c r="J46" s="324"/>
      <c r="K46" s="321"/>
      <c r="M46" s="93"/>
      <c r="N46" s="3"/>
    </row>
    <row r="47" spans="1:14" ht="29.4" hidden="1" thickBot="1">
      <c r="A47" s="328"/>
      <c r="B47" s="336"/>
      <c r="C47" s="80" t="s">
        <v>455</v>
      </c>
      <c r="D47" s="80" t="s">
        <v>531</v>
      </c>
      <c r="E47" s="80" t="s">
        <v>499</v>
      </c>
      <c r="F47" s="324"/>
      <c r="G47" s="319"/>
      <c r="H47" s="321"/>
      <c r="I47" s="324"/>
      <c r="J47" s="324"/>
      <c r="K47" s="321"/>
      <c r="M47" s="93"/>
      <c r="N47" s="3"/>
    </row>
    <row r="48" spans="1:14" ht="29.4" hidden="1" thickBot="1">
      <c r="A48" s="328"/>
      <c r="B48" s="336"/>
      <c r="C48" s="80" t="s">
        <v>457</v>
      </c>
      <c r="D48" s="80" t="s">
        <v>532</v>
      </c>
      <c r="E48" s="80" t="s">
        <v>499</v>
      </c>
      <c r="F48" s="325"/>
      <c r="G48" s="318"/>
      <c r="H48" s="322"/>
      <c r="I48" s="325"/>
      <c r="J48" s="325"/>
      <c r="K48" s="322"/>
      <c r="M48" s="93"/>
      <c r="N48" s="3"/>
    </row>
    <row r="49" spans="1:14" ht="28.8">
      <c r="A49" s="328"/>
      <c r="B49" s="336"/>
      <c r="C49" s="80" t="s">
        <v>464</v>
      </c>
      <c r="D49" s="80" t="s">
        <v>533</v>
      </c>
      <c r="E49" s="326" t="s">
        <v>534</v>
      </c>
      <c r="F49" s="330" t="s">
        <v>535</v>
      </c>
      <c r="G49" s="331" t="s">
        <v>536</v>
      </c>
      <c r="H49" s="320" t="s">
        <v>30</v>
      </c>
      <c r="I49" s="330" t="s">
        <v>537</v>
      </c>
      <c r="J49" s="330" t="s">
        <v>538</v>
      </c>
      <c r="K49" s="320" t="s">
        <v>26</v>
      </c>
      <c r="M49" s="157">
        <f>VLOOKUP(TEXT(H49,0),Maturity!$D$3:$E$9,2,0)</f>
        <v>2</v>
      </c>
      <c r="N49" s="157">
        <f>VLOOKUP(TEXT(K49,0),Maturity!$D$3:$E$9,2,0)</f>
        <v>0</v>
      </c>
    </row>
    <row r="50" spans="1:14" ht="28.8">
      <c r="A50" s="328"/>
      <c r="B50" s="336"/>
      <c r="C50" s="80" t="s">
        <v>470</v>
      </c>
      <c r="D50" s="80" t="s">
        <v>539</v>
      </c>
      <c r="E50" s="341"/>
      <c r="F50" s="330"/>
      <c r="G50" s="331"/>
      <c r="H50" s="321"/>
      <c r="I50" s="330"/>
      <c r="J50" s="330"/>
      <c r="K50" s="321"/>
      <c r="N50" s="3"/>
    </row>
    <row r="51" spans="1:14" ht="43.2">
      <c r="A51" s="328"/>
      <c r="B51" s="336"/>
      <c r="C51" s="80" t="s">
        <v>472</v>
      </c>
      <c r="D51" s="80" t="s">
        <v>540</v>
      </c>
      <c r="E51" s="341"/>
      <c r="F51" s="330"/>
      <c r="G51" s="331"/>
      <c r="H51" s="321"/>
      <c r="I51" s="330"/>
      <c r="J51" s="330"/>
      <c r="K51" s="321"/>
      <c r="N51" s="3"/>
    </row>
    <row r="52" spans="1:14" ht="28.8">
      <c r="A52" s="328"/>
      <c r="B52" s="336"/>
      <c r="C52" s="80" t="s">
        <v>474</v>
      </c>
      <c r="D52" s="80" t="s">
        <v>541</v>
      </c>
      <c r="E52" s="341"/>
      <c r="F52" s="330"/>
      <c r="G52" s="331"/>
      <c r="H52" s="321"/>
      <c r="I52" s="330"/>
      <c r="J52" s="330"/>
      <c r="K52" s="321"/>
      <c r="N52" s="3"/>
    </row>
    <row r="53" spans="1:14" ht="232.5" customHeight="1" thickBot="1">
      <c r="A53" s="328"/>
      <c r="B53" s="336"/>
      <c r="C53" s="80" t="s">
        <v>476</v>
      </c>
      <c r="D53" s="80" t="s">
        <v>542</v>
      </c>
      <c r="E53" s="327"/>
      <c r="F53" s="330"/>
      <c r="G53" s="331"/>
      <c r="H53" s="322"/>
      <c r="I53" s="330"/>
      <c r="J53" s="330"/>
      <c r="K53" s="322"/>
      <c r="N53" s="3"/>
    </row>
    <row r="54" spans="1:14" ht="115.8" thickBot="1">
      <c r="A54" s="328"/>
      <c r="B54" s="336"/>
      <c r="C54" s="80" t="s">
        <v>478</v>
      </c>
      <c r="D54" s="80" t="s">
        <v>543</v>
      </c>
      <c r="E54" s="80" t="s">
        <v>544</v>
      </c>
      <c r="F54" s="81" t="s">
        <v>545</v>
      </c>
      <c r="G54" s="108" t="s">
        <v>546</v>
      </c>
      <c r="H54" s="79" t="s">
        <v>30</v>
      </c>
      <c r="I54" s="81" t="s">
        <v>547</v>
      </c>
      <c r="J54" s="81" t="s">
        <v>548</v>
      </c>
      <c r="K54" s="79" t="s">
        <v>28</v>
      </c>
      <c r="M54" s="157">
        <f>VLOOKUP(TEXT(H54,0),Maturity!$D$3:$E$9,2,0)</f>
        <v>2</v>
      </c>
      <c r="N54" s="157">
        <f>VLOOKUP(TEXT(K54,0),Maturity!$D$3:$E$9,2,0)</f>
        <v>1</v>
      </c>
    </row>
    <row r="55" spans="1:14" ht="29.4" hidden="1" thickBot="1">
      <c r="A55" s="328"/>
      <c r="B55" s="336"/>
      <c r="C55" s="80" t="s">
        <v>485</v>
      </c>
      <c r="D55" s="80" t="s">
        <v>549</v>
      </c>
      <c r="E55" s="326" t="s">
        <v>550</v>
      </c>
      <c r="F55" s="323" t="s">
        <v>24</v>
      </c>
      <c r="G55" s="317" t="s">
        <v>551</v>
      </c>
      <c r="H55" s="320"/>
      <c r="I55" s="323" t="s">
        <v>24</v>
      </c>
      <c r="J55" s="323" t="s">
        <v>24</v>
      </c>
      <c r="K55" s="320"/>
      <c r="M55" s="93"/>
      <c r="N55" s="3"/>
    </row>
    <row r="56" spans="1:14" ht="43.8" hidden="1" thickBot="1">
      <c r="A56" s="328"/>
      <c r="B56" s="336"/>
      <c r="C56" s="80" t="s">
        <v>489</v>
      </c>
      <c r="D56" s="80" t="s">
        <v>552</v>
      </c>
      <c r="E56" s="327"/>
      <c r="F56" s="325"/>
      <c r="G56" s="318"/>
      <c r="H56" s="322"/>
      <c r="I56" s="325"/>
      <c r="J56" s="325"/>
      <c r="K56" s="322"/>
      <c r="M56" s="93"/>
      <c r="N56" s="3"/>
    </row>
    <row r="57" spans="1:14" ht="231" thickBot="1">
      <c r="A57" s="328"/>
      <c r="B57" s="337"/>
      <c r="C57" s="80" t="s">
        <v>24</v>
      </c>
      <c r="D57" s="80" t="s">
        <v>24</v>
      </c>
      <c r="E57" s="80" t="s">
        <v>24</v>
      </c>
      <c r="F57" s="81" t="s">
        <v>553</v>
      </c>
      <c r="G57" s="108" t="s">
        <v>551</v>
      </c>
      <c r="H57" s="79" t="s">
        <v>30</v>
      </c>
      <c r="I57" s="81" t="s">
        <v>554</v>
      </c>
      <c r="J57" s="81" t="s">
        <v>701</v>
      </c>
      <c r="K57" s="79" t="s">
        <v>30</v>
      </c>
      <c r="M57" s="157">
        <f>VLOOKUP(TEXT(H57,0),Maturity!$D$3:$E$9,2,0)</f>
        <v>2</v>
      </c>
      <c r="N57" s="157">
        <f>VLOOKUP(TEXT(K57,0),Maturity!$D$3:$E$9,2,0)</f>
        <v>2</v>
      </c>
    </row>
    <row r="58" spans="1:14" ht="39.9" customHeight="1" thickBot="1">
      <c r="A58" s="332" t="s">
        <v>719</v>
      </c>
      <c r="B58" s="333"/>
      <c r="C58" s="333"/>
      <c r="D58" s="333"/>
      <c r="E58" s="333"/>
      <c r="F58" s="333"/>
      <c r="G58" s="333"/>
      <c r="H58" s="333"/>
      <c r="I58" s="333"/>
      <c r="J58" s="333"/>
      <c r="K58" s="334"/>
      <c r="M58" s="4"/>
      <c r="N58" s="4"/>
    </row>
    <row r="59" spans="1:14" ht="45" hidden="1" customHeight="1">
      <c r="A59" s="328" t="s">
        <v>40</v>
      </c>
      <c r="B59" s="335" t="s">
        <v>555</v>
      </c>
      <c r="C59" s="80" t="s">
        <v>423</v>
      </c>
      <c r="D59" s="80" t="s">
        <v>494</v>
      </c>
      <c r="E59" s="80" t="s">
        <v>425</v>
      </c>
      <c r="F59" s="323" t="s">
        <v>24</v>
      </c>
      <c r="G59" s="317" t="s">
        <v>427</v>
      </c>
      <c r="H59" s="320"/>
      <c r="I59" s="323" t="s">
        <v>24</v>
      </c>
      <c r="J59" s="323" t="s">
        <v>24</v>
      </c>
      <c r="K59" s="320"/>
      <c r="M59" s="1"/>
      <c r="N59" s="1"/>
    </row>
    <row r="60" spans="1:14" ht="45" hidden="1" customHeight="1">
      <c r="A60" s="328"/>
      <c r="B60" s="336"/>
      <c r="C60" s="80" t="s">
        <v>430</v>
      </c>
      <c r="D60" s="80" t="s">
        <v>495</v>
      </c>
      <c r="E60" s="80" t="s">
        <v>432</v>
      </c>
      <c r="F60" s="324"/>
      <c r="G60" s="318"/>
      <c r="H60" s="321"/>
      <c r="I60" s="324"/>
      <c r="J60" s="324"/>
      <c r="K60" s="321"/>
      <c r="M60" s="1"/>
      <c r="N60" s="1"/>
    </row>
    <row r="61" spans="1:14" ht="30" hidden="1" customHeight="1">
      <c r="A61" s="328"/>
      <c r="B61" s="336"/>
      <c r="C61" s="80" t="s">
        <v>436</v>
      </c>
      <c r="D61" s="80" t="s">
        <v>496</v>
      </c>
      <c r="E61" s="80" t="s">
        <v>438</v>
      </c>
      <c r="F61" s="324"/>
      <c r="G61" s="317" t="s">
        <v>440</v>
      </c>
      <c r="H61" s="321"/>
      <c r="I61" s="324"/>
      <c r="J61" s="324"/>
      <c r="K61" s="321"/>
      <c r="M61" s="1"/>
      <c r="N61" s="1"/>
    </row>
    <row r="62" spans="1:14" ht="30" hidden="1" customHeight="1">
      <c r="A62" s="328"/>
      <c r="B62" s="336"/>
      <c r="C62" s="80" t="s">
        <v>443</v>
      </c>
      <c r="D62" s="80" t="s">
        <v>497</v>
      </c>
      <c r="E62" s="80" t="s">
        <v>438</v>
      </c>
      <c r="F62" s="324"/>
      <c r="G62" s="318"/>
      <c r="H62" s="321"/>
      <c r="I62" s="324"/>
      <c r="J62" s="324"/>
      <c r="K62" s="321"/>
      <c r="M62" s="1"/>
      <c r="N62" s="1"/>
    </row>
    <row r="63" spans="1:14" ht="30" hidden="1" customHeight="1">
      <c r="A63" s="328"/>
      <c r="B63" s="336"/>
      <c r="C63" s="80" t="s">
        <v>446</v>
      </c>
      <c r="D63" s="80" t="s">
        <v>498</v>
      </c>
      <c r="E63" s="326" t="s">
        <v>499</v>
      </c>
      <c r="F63" s="324"/>
      <c r="G63" s="317" t="s">
        <v>450</v>
      </c>
      <c r="H63" s="321"/>
      <c r="I63" s="324"/>
      <c r="J63" s="324"/>
      <c r="K63" s="321"/>
      <c r="M63" s="1"/>
      <c r="N63" s="1"/>
    </row>
    <row r="64" spans="1:14" ht="30" hidden="1" customHeight="1">
      <c r="A64" s="328"/>
      <c r="B64" s="336"/>
      <c r="C64" s="80" t="s">
        <v>453</v>
      </c>
      <c r="D64" s="80" t="s">
        <v>500</v>
      </c>
      <c r="E64" s="341"/>
      <c r="F64" s="324"/>
      <c r="G64" s="319"/>
      <c r="H64" s="321"/>
      <c r="I64" s="324"/>
      <c r="J64" s="324"/>
      <c r="K64" s="321"/>
      <c r="M64" s="1"/>
      <c r="N64" s="1"/>
    </row>
    <row r="65" spans="1:14" ht="30" hidden="1" customHeight="1">
      <c r="A65" s="328"/>
      <c r="B65" s="336"/>
      <c r="C65" s="80" t="s">
        <v>455</v>
      </c>
      <c r="D65" s="80" t="s">
        <v>501</v>
      </c>
      <c r="E65" s="341"/>
      <c r="F65" s="324"/>
      <c r="G65" s="319"/>
      <c r="H65" s="321"/>
      <c r="I65" s="324"/>
      <c r="J65" s="324"/>
      <c r="K65" s="321"/>
      <c r="M65" s="1"/>
      <c r="N65" s="1"/>
    </row>
    <row r="66" spans="1:14" ht="30.75" hidden="1" customHeight="1" thickBot="1">
      <c r="A66" s="328"/>
      <c r="B66" s="336"/>
      <c r="C66" s="80" t="s">
        <v>457</v>
      </c>
      <c r="D66" s="80" t="s">
        <v>502</v>
      </c>
      <c r="E66" s="327"/>
      <c r="F66" s="325"/>
      <c r="G66" s="318"/>
      <c r="H66" s="322"/>
      <c r="I66" s="325"/>
      <c r="J66" s="325"/>
      <c r="K66" s="322"/>
      <c r="M66" s="1"/>
      <c r="N66" s="1"/>
    </row>
    <row r="67" spans="1:14" ht="28.8">
      <c r="A67" s="328"/>
      <c r="B67" s="336"/>
      <c r="C67" s="80" t="s">
        <v>464</v>
      </c>
      <c r="D67" s="80" t="s">
        <v>503</v>
      </c>
      <c r="E67" s="80" t="s">
        <v>534</v>
      </c>
      <c r="F67" s="330" t="s">
        <v>702</v>
      </c>
      <c r="G67" s="331" t="s">
        <v>556</v>
      </c>
      <c r="H67" s="320" t="s">
        <v>30</v>
      </c>
      <c r="I67" s="330" t="s">
        <v>557</v>
      </c>
      <c r="J67" s="330" t="s">
        <v>558</v>
      </c>
      <c r="K67" s="320" t="s">
        <v>34</v>
      </c>
      <c r="M67" s="157">
        <f>VLOOKUP(TEXT(H67,0),Maturity!$D$3:$E$9,2,0)</f>
        <v>2</v>
      </c>
      <c r="N67" s="157">
        <f>VLOOKUP(TEXT(K67,0),Maturity!$D$3:$E$9,2,0)</f>
        <v>4</v>
      </c>
    </row>
    <row r="68" spans="1:14" ht="28.8">
      <c r="A68" s="328"/>
      <c r="B68" s="336"/>
      <c r="C68" s="80" t="s">
        <v>470</v>
      </c>
      <c r="D68" s="80" t="s">
        <v>508</v>
      </c>
      <c r="E68" s="80" t="s">
        <v>534</v>
      </c>
      <c r="F68" s="330"/>
      <c r="G68" s="331"/>
      <c r="H68" s="321"/>
      <c r="I68" s="330"/>
      <c r="J68" s="330"/>
      <c r="K68" s="321"/>
      <c r="M68" s="1"/>
      <c r="N68" s="1"/>
    </row>
    <row r="69" spans="1:14" ht="43.2">
      <c r="A69" s="328"/>
      <c r="B69" s="336"/>
      <c r="C69" s="80" t="s">
        <v>472</v>
      </c>
      <c r="D69" s="80" t="s">
        <v>509</v>
      </c>
      <c r="E69" s="80" t="s">
        <v>534</v>
      </c>
      <c r="F69" s="330"/>
      <c r="G69" s="331"/>
      <c r="H69" s="321"/>
      <c r="I69" s="330"/>
      <c r="J69" s="330"/>
      <c r="K69" s="321"/>
      <c r="M69" s="1"/>
      <c r="N69" s="1"/>
    </row>
    <row r="70" spans="1:14" ht="28.8">
      <c r="A70" s="328"/>
      <c r="B70" s="336"/>
      <c r="C70" s="80" t="s">
        <v>474</v>
      </c>
      <c r="D70" s="80" t="s">
        <v>510</v>
      </c>
      <c r="E70" s="80" t="s">
        <v>534</v>
      </c>
      <c r="F70" s="330"/>
      <c r="G70" s="331"/>
      <c r="H70" s="321"/>
      <c r="I70" s="330"/>
      <c r="J70" s="330"/>
      <c r="K70" s="321"/>
      <c r="M70" s="1"/>
      <c r="N70" s="1"/>
    </row>
    <row r="71" spans="1:14" ht="29.4" thickBot="1">
      <c r="A71" s="328"/>
      <c r="B71" s="336"/>
      <c r="C71" s="80" t="s">
        <v>476</v>
      </c>
      <c r="D71" s="80" t="s">
        <v>511</v>
      </c>
      <c r="E71" s="80" t="s">
        <v>534</v>
      </c>
      <c r="F71" s="330"/>
      <c r="G71" s="331"/>
      <c r="H71" s="322"/>
      <c r="I71" s="330"/>
      <c r="J71" s="330"/>
      <c r="K71" s="322"/>
      <c r="M71" s="1"/>
      <c r="N71" s="1"/>
    </row>
    <row r="72" spans="1:14" ht="125.25" customHeight="1">
      <c r="A72" s="328"/>
      <c r="B72" s="336"/>
      <c r="C72" s="80" t="s">
        <v>478</v>
      </c>
      <c r="D72" s="80" t="s">
        <v>512</v>
      </c>
      <c r="E72" s="80" t="s">
        <v>544</v>
      </c>
      <c r="F72" s="81" t="s">
        <v>559</v>
      </c>
      <c r="G72" s="108" t="s">
        <v>560</v>
      </c>
      <c r="H72" s="79" t="s">
        <v>30</v>
      </c>
      <c r="I72" s="81" t="s">
        <v>561</v>
      </c>
      <c r="J72" s="81" t="s">
        <v>562</v>
      </c>
      <c r="K72" s="79" t="s">
        <v>34</v>
      </c>
      <c r="M72" s="157">
        <f>VLOOKUP(TEXT(H72,0),Maturity!$D$3:$E$9,2,0)</f>
        <v>2</v>
      </c>
      <c r="N72" s="157">
        <f>VLOOKUP(TEXT(K72,0),Maturity!$D$3:$E$9,2,0)</f>
        <v>4</v>
      </c>
    </row>
    <row r="73" spans="1:14" ht="45" hidden="1" customHeight="1">
      <c r="A73" s="328"/>
      <c r="B73" s="336"/>
      <c r="C73" s="80" t="s">
        <v>485</v>
      </c>
      <c r="D73" s="80" t="s">
        <v>518</v>
      </c>
      <c r="E73" s="326" t="s">
        <v>550</v>
      </c>
      <c r="F73" s="323" t="s">
        <v>24</v>
      </c>
      <c r="G73" s="317" t="s">
        <v>563</v>
      </c>
      <c r="H73" s="320"/>
      <c r="I73" s="323" t="s">
        <v>24</v>
      </c>
      <c r="J73" s="323" t="s">
        <v>24</v>
      </c>
      <c r="K73" s="320"/>
      <c r="M73" s="1"/>
      <c r="N73" s="1"/>
    </row>
    <row r="74" spans="1:14" ht="45.75" hidden="1" customHeight="1" thickBot="1">
      <c r="A74" s="328"/>
      <c r="B74" s="336"/>
      <c r="C74" s="80" t="s">
        <v>489</v>
      </c>
      <c r="D74" s="80" t="s">
        <v>521</v>
      </c>
      <c r="E74" s="327"/>
      <c r="F74" s="325"/>
      <c r="G74" s="318"/>
      <c r="H74" s="322"/>
      <c r="I74" s="325"/>
      <c r="J74" s="325"/>
      <c r="K74" s="322"/>
      <c r="M74" s="1"/>
      <c r="N74" s="1"/>
    </row>
    <row r="75" spans="1:14" ht="231" thickBot="1">
      <c r="A75" s="329"/>
      <c r="B75" s="342"/>
      <c r="C75" s="84" t="s">
        <v>24</v>
      </c>
      <c r="D75" s="84" t="s">
        <v>24</v>
      </c>
      <c r="E75" s="84" t="s">
        <v>24</v>
      </c>
      <c r="F75" s="85" t="s">
        <v>564</v>
      </c>
      <c r="G75" s="109" t="s">
        <v>563</v>
      </c>
      <c r="H75" s="122" t="s">
        <v>30</v>
      </c>
      <c r="I75" s="85" t="s">
        <v>565</v>
      </c>
      <c r="J75" s="85" t="s">
        <v>703</v>
      </c>
      <c r="K75" s="122" t="s">
        <v>34</v>
      </c>
      <c r="M75" s="157">
        <f>VLOOKUP(TEXT(H75,0),Maturity!$D$3:$E$9,2,0)</f>
        <v>2</v>
      </c>
      <c r="N75" s="157">
        <f>VLOOKUP(TEXT(K75,0),Maturity!$D$3:$E$9,2,0)</f>
        <v>4</v>
      </c>
    </row>
    <row r="76" spans="1:14">
      <c r="A76" s="1"/>
      <c r="B76" s="1"/>
      <c r="C76" s="1"/>
      <c r="D76" s="1"/>
      <c r="E76" s="6"/>
      <c r="F76" s="1"/>
      <c r="G76" s="94"/>
      <c r="H76" s="1"/>
      <c r="I76" s="1"/>
      <c r="J76" s="1"/>
      <c r="K76" s="1"/>
      <c r="M76" s="1"/>
      <c r="N76" s="1"/>
    </row>
    <row r="77" spans="1:14">
      <c r="A77" s="1"/>
      <c r="B77" s="1"/>
      <c r="C77" s="1"/>
      <c r="D77" s="1"/>
      <c r="E77" s="6"/>
      <c r="F77" s="1"/>
      <c r="G77" s="150" t="s">
        <v>42</v>
      </c>
      <c r="H77" s="149" t="s">
        <v>683</v>
      </c>
      <c r="I77" s="150" t="s">
        <v>684</v>
      </c>
      <c r="J77" s="151" t="s">
        <v>44</v>
      </c>
      <c r="K77" s="1"/>
      <c r="M77" s="1"/>
      <c r="N77" s="1"/>
    </row>
    <row r="78" spans="1:14">
      <c r="A78" s="1"/>
      <c r="B78" s="1"/>
      <c r="C78" s="1"/>
      <c r="D78" s="1"/>
      <c r="E78" s="6"/>
      <c r="F78" s="1"/>
      <c r="G78" s="152" t="str">
        <f>A3</f>
        <v>Technology</v>
      </c>
      <c r="H78" s="124">
        <f>(M3+M4+M5+M7+M11)/5</f>
        <v>2</v>
      </c>
      <c r="I78" s="123">
        <f>(N3+N4+N5+N7+N11)/5</f>
        <v>2.8</v>
      </c>
      <c r="J78" s="142" t="str">
        <f>B3</f>
        <v>Outsourcing controls</v>
      </c>
      <c r="K78" s="1"/>
      <c r="M78" s="1"/>
      <c r="N78" s="1"/>
    </row>
    <row r="79" spans="1:14">
      <c r="A79" s="1"/>
      <c r="B79" s="1"/>
      <c r="C79" s="1"/>
      <c r="D79" s="1"/>
      <c r="E79" s="6"/>
      <c r="F79" s="1"/>
      <c r="G79" s="152" t="str">
        <f>A3</f>
        <v>Technology</v>
      </c>
      <c r="H79" s="124">
        <f>((M13+M18+M21)/3)</f>
        <v>2</v>
      </c>
      <c r="I79" s="123">
        <f>((N13+N18+N21)/3)</f>
        <v>2.6666666666666665</v>
      </c>
      <c r="J79" s="142" t="str">
        <f>B13</f>
        <v>SIEM Tooling</v>
      </c>
      <c r="K79" s="1"/>
      <c r="M79" s="1"/>
      <c r="N79" s="1"/>
    </row>
    <row r="80" spans="1:14">
      <c r="A80" s="1"/>
      <c r="B80" s="1"/>
      <c r="C80" s="1"/>
      <c r="D80" s="1"/>
      <c r="E80" s="6"/>
      <c r="F80" s="1"/>
      <c r="G80" s="152" t="str">
        <f>A3</f>
        <v>Technology</v>
      </c>
      <c r="H80" s="124">
        <f>(M31+M36+M39)/3</f>
        <v>2</v>
      </c>
      <c r="I80" s="123">
        <f>(N31+N36+N39)/3</f>
        <v>4</v>
      </c>
      <c r="J80" s="142" t="str">
        <f>B23</f>
        <v>IDPS Tooling</v>
      </c>
      <c r="K80" s="1"/>
      <c r="M80" s="1"/>
      <c r="N80" s="1"/>
    </row>
    <row r="81" spans="1:14">
      <c r="A81" s="1"/>
      <c r="B81" s="1"/>
      <c r="C81" s="1"/>
      <c r="D81" s="1"/>
      <c r="E81" s="6"/>
      <c r="F81" s="1"/>
      <c r="G81" s="152" t="str">
        <f>A3</f>
        <v>Technology</v>
      </c>
      <c r="H81" s="124">
        <f>((M49+M54+M57)/3)</f>
        <v>2</v>
      </c>
      <c r="I81" s="123">
        <f>(N49+N54+N57)/3</f>
        <v>1</v>
      </c>
      <c r="J81" s="142" t="str">
        <f>B41</f>
        <v>Automation &amp; orchestration tooling</v>
      </c>
      <c r="K81" s="1"/>
      <c r="M81" s="1"/>
      <c r="N81" s="1"/>
    </row>
    <row r="82" spans="1:14">
      <c r="A82" s="1"/>
      <c r="B82" s="1"/>
      <c r="C82" s="1"/>
      <c r="D82" s="1"/>
      <c r="E82" s="6"/>
      <c r="F82" s="1"/>
      <c r="G82" s="152" t="str">
        <f>A3</f>
        <v>Technology</v>
      </c>
      <c r="H82" s="125">
        <f>(M67+M72+M75)/3</f>
        <v>2</v>
      </c>
      <c r="I82" s="126">
        <f>(N67+N72+N75)/3</f>
        <v>4</v>
      </c>
      <c r="J82" s="143" t="str">
        <f>B59</f>
        <v>Security Analytics tooling</v>
      </c>
      <c r="K82" s="1"/>
      <c r="M82" s="1"/>
      <c r="N82" s="1"/>
    </row>
    <row r="83" spans="1:14">
      <c r="A83" s="1"/>
      <c r="B83" s="1"/>
      <c r="C83" s="1"/>
      <c r="D83" s="1"/>
      <c r="E83" s="6"/>
      <c r="F83" s="1"/>
      <c r="G83" s="94"/>
      <c r="H83" s="1"/>
      <c r="I83" s="1"/>
      <c r="J83" s="1"/>
      <c r="K83" s="1"/>
      <c r="M83" s="1"/>
      <c r="N83" s="1"/>
    </row>
  </sheetData>
  <autoFilter ref="A1:K75" xr:uid="{00000000-0009-0000-0000-000007000000}"/>
  <mergeCells count="106">
    <mergeCell ref="B59:B75"/>
    <mergeCell ref="F67:F71"/>
    <mergeCell ref="G67:G71"/>
    <mergeCell ref="I67:I71"/>
    <mergeCell ref="J67:J71"/>
    <mergeCell ref="K67:K71"/>
    <mergeCell ref="E49:E53"/>
    <mergeCell ref="E55:E56"/>
    <mergeCell ref="F55:F56"/>
    <mergeCell ref="G55:G56"/>
    <mergeCell ref="H55:H56"/>
    <mergeCell ref="I55:I56"/>
    <mergeCell ref="E73:E74"/>
    <mergeCell ref="F73:F74"/>
    <mergeCell ref="G73:G74"/>
    <mergeCell ref="I73:I74"/>
    <mergeCell ref="J73:J74"/>
    <mergeCell ref="H73:H74"/>
    <mergeCell ref="K73:K74"/>
    <mergeCell ref="J55:J56"/>
    <mergeCell ref="K55:K56"/>
    <mergeCell ref="F59:F66"/>
    <mergeCell ref="E63:E66"/>
    <mergeCell ref="G59:G60"/>
    <mergeCell ref="A2:K2"/>
    <mergeCell ref="A12:K12"/>
    <mergeCell ref="A22:K22"/>
    <mergeCell ref="A40:K40"/>
    <mergeCell ref="A41:A57"/>
    <mergeCell ref="A23:A39"/>
    <mergeCell ref="A13:A21"/>
    <mergeCell ref="K5:K6"/>
    <mergeCell ref="H5:H6"/>
    <mergeCell ref="B3:B11"/>
    <mergeCell ref="A3:A11"/>
    <mergeCell ref="J5:J6"/>
    <mergeCell ref="J7:J10"/>
    <mergeCell ref="I7:I10"/>
    <mergeCell ref="F5:F6"/>
    <mergeCell ref="G5:G6"/>
    <mergeCell ref="I5:I6"/>
    <mergeCell ref="F7:F10"/>
    <mergeCell ref="G7:G10"/>
    <mergeCell ref="H7:H10"/>
    <mergeCell ref="K7:K10"/>
    <mergeCell ref="E13:E17"/>
    <mergeCell ref="E19:E20"/>
    <mergeCell ref="F19:F20"/>
    <mergeCell ref="A59:A75"/>
    <mergeCell ref="J13:J17"/>
    <mergeCell ref="F31:F35"/>
    <mergeCell ref="G31:G35"/>
    <mergeCell ref="I31:I35"/>
    <mergeCell ref="J31:J35"/>
    <mergeCell ref="F49:F53"/>
    <mergeCell ref="G49:G53"/>
    <mergeCell ref="I49:I53"/>
    <mergeCell ref="J49:J53"/>
    <mergeCell ref="H49:H53"/>
    <mergeCell ref="H67:H71"/>
    <mergeCell ref="A58:K58"/>
    <mergeCell ref="H13:H17"/>
    <mergeCell ref="K13:K17"/>
    <mergeCell ref="K31:K35"/>
    <mergeCell ref="H31:H35"/>
    <mergeCell ref="K49:K53"/>
    <mergeCell ref="F13:F17"/>
    <mergeCell ref="G13:G17"/>
    <mergeCell ref="I13:I17"/>
    <mergeCell ref="B13:B21"/>
    <mergeCell ref="B23:B39"/>
    <mergeCell ref="B41:B57"/>
    <mergeCell ref="G19:G20"/>
    <mergeCell ref="H19:H20"/>
    <mergeCell ref="I19:I20"/>
    <mergeCell ref="J19:J20"/>
    <mergeCell ref="K19:K20"/>
    <mergeCell ref="F23:F30"/>
    <mergeCell ref="G23:G24"/>
    <mergeCell ref="G25:G26"/>
    <mergeCell ref="G27:G30"/>
    <mergeCell ref="I23:I30"/>
    <mergeCell ref="J23:J30"/>
    <mergeCell ref="H23:H30"/>
    <mergeCell ref="K23:K30"/>
    <mergeCell ref="G61:G62"/>
    <mergeCell ref="G63:G66"/>
    <mergeCell ref="H59:H66"/>
    <mergeCell ref="I59:I66"/>
    <mergeCell ref="J59:J66"/>
    <mergeCell ref="K59:K66"/>
    <mergeCell ref="E37:E38"/>
    <mergeCell ref="F37:F38"/>
    <mergeCell ref="G37:G38"/>
    <mergeCell ref="H37:H38"/>
    <mergeCell ref="I37:I38"/>
    <mergeCell ref="J37:J38"/>
    <mergeCell ref="K37:K38"/>
    <mergeCell ref="F41:F48"/>
    <mergeCell ref="H41:H48"/>
    <mergeCell ref="I41:I48"/>
    <mergeCell ref="J41:J48"/>
    <mergeCell ref="K41:K48"/>
    <mergeCell ref="G41:G42"/>
    <mergeCell ref="G43:G44"/>
    <mergeCell ref="G45:G48"/>
  </mergeCells>
  <phoneticPr fontId="1" type="noConversion"/>
  <pageMargins left="0.7" right="0.7" top="0.75" bottom="0.75" header="0.3" footer="0.3"/>
  <pageSetup paperSize="8" scale="24" orientation="portrait" r:id="rId1"/>
  <colBreaks count="1" manualBreakCount="1">
    <brk id="11" max="1048575" man="1"/>
  </colBreak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Maturity!$D$3:$D$9</xm:f>
          </x14:formula1>
          <xm:sqref>H3 K3 K4 H4 H5:H6 K5:K6 K7:K10 H7:H10 H11 K11 H13:H17 K13:K17 K18 H18 H21 K21 H31:H35 K31:K35 K36 H36 K39 H39 H49:H53 K49:K53 K54 H54 H57 K57 K67:K71 H67:H71 H72 K72 K75 H75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tabColor theme="5" tint="0.79998168889431442"/>
  </sheetPr>
  <dimension ref="A1:R70"/>
  <sheetViews>
    <sheetView showRowColHeaders="0" zoomScale="90" zoomScaleNormal="90" zoomScaleSheetLayoutView="80" workbookViewId="0">
      <pane ySplit="1" topLeftCell="A2" activePane="bottomLeft" state="frozen"/>
      <selection activeCell="C1" sqref="C1"/>
      <selection pane="bottomLeft" activeCell="A2" sqref="A2:K2"/>
    </sheetView>
  </sheetViews>
  <sheetFormatPr defaultColWidth="0" defaultRowHeight="14.4" zeroHeight="1"/>
  <cols>
    <col min="1" max="2" width="15.6640625" customWidth="1"/>
    <col min="3" max="3" width="28.33203125" hidden="1" customWidth="1"/>
    <col min="4" max="4" width="8.6640625" hidden="1" customWidth="1"/>
    <col min="5" max="5" width="18.6640625" hidden="1" customWidth="1"/>
    <col min="6" max="6" width="55.6640625" customWidth="1"/>
    <col min="7" max="7" width="15.6640625" customWidth="1"/>
    <col min="8" max="8" width="17.5546875" customWidth="1"/>
    <col min="9" max="10" width="50.6640625" customWidth="1"/>
    <col min="11" max="11" width="15.6640625" customWidth="1"/>
    <col min="12" max="12" width="8.88671875" hidden="1" customWidth="1"/>
    <col min="13" max="13" width="17.109375" hidden="1" customWidth="1"/>
    <col min="14" max="14" width="7.6640625" hidden="1" customWidth="1"/>
    <col min="15" max="15" width="11.88671875" hidden="1" customWidth="1"/>
    <col min="16" max="16" width="10.33203125" hidden="1" customWidth="1"/>
    <col min="17" max="17" width="11.5546875" hidden="1" customWidth="1"/>
    <col min="18" max="18" width="9.88671875" hidden="1" customWidth="1"/>
    <col min="19" max="16384" width="8.6640625" hidden="1"/>
  </cols>
  <sheetData>
    <row r="1" spans="1:14" ht="72.599999999999994" thickBot="1">
      <c r="A1" s="71" t="s">
        <v>42</v>
      </c>
      <c r="B1" s="72" t="s">
        <v>44</v>
      </c>
      <c r="C1" s="72" t="s">
        <v>46</v>
      </c>
      <c r="D1" s="72" t="s">
        <v>73</v>
      </c>
      <c r="E1" s="72" t="s">
        <v>74</v>
      </c>
      <c r="F1" s="73" t="s">
        <v>75</v>
      </c>
      <c r="G1" s="73" t="s">
        <v>76</v>
      </c>
      <c r="H1" s="101" t="s">
        <v>77</v>
      </c>
      <c r="I1" s="73" t="s">
        <v>78</v>
      </c>
      <c r="J1" s="74" t="s">
        <v>253</v>
      </c>
      <c r="K1" s="102" t="s">
        <v>80</v>
      </c>
      <c r="M1" s="103" t="s">
        <v>81</v>
      </c>
      <c r="N1" s="103" t="s">
        <v>82</v>
      </c>
    </row>
    <row r="2" spans="1:14" ht="39.9" customHeight="1" thickBot="1">
      <c r="A2" s="360" t="s">
        <v>724</v>
      </c>
      <c r="B2" s="361"/>
      <c r="C2" s="361"/>
      <c r="D2" s="361"/>
      <c r="E2" s="361"/>
      <c r="F2" s="361"/>
      <c r="G2" s="361"/>
      <c r="H2" s="361"/>
      <c r="I2" s="361"/>
      <c r="J2" s="361"/>
      <c r="K2" s="362"/>
      <c r="M2" s="3"/>
      <c r="N2" s="3"/>
    </row>
    <row r="3" spans="1:14" ht="28.8">
      <c r="A3" s="364" t="s">
        <v>41</v>
      </c>
      <c r="B3" s="343" t="s">
        <v>69</v>
      </c>
      <c r="C3" s="86" t="s">
        <v>566</v>
      </c>
      <c r="D3" s="86" t="s">
        <v>567</v>
      </c>
      <c r="E3" s="87" t="s">
        <v>568</v>
      </c>
      <c r="F3" s="345" t="s">
        <v>569</v>
      </c>
      <c r="G3" s="365" t="s">
        <v>570</v>
      </c>
      <c r="H3" s="358" t="s">
        <v>28</v>
      </c>
      <c r="I3" s="345" t="s">
        <v>571</v>
      </c>
      <c r="J3" s="345" t="s">
        <v>572</v>
      </c>
      <c r="K3" s="358" t="s">
        <v>34</v>
      </c>
      <c r="M3" s="157">
        <f>VLOOKUP(TEXT(H3,0),Maturity!$D$3:$E$9,2,0)</f>
        <v>1</v>
      </c>
      <c r="N3" s="157">
        <f>VLOOKUP(TEXT(K3,0),Maturity!$D$3:$E$9,2,0)</f>
        <v>4</v>
      </c>
    </row>
    <row r="4" spans="1:14" ht="408.75" customHeight="1">
      <c r="A4" s="351"/>
      <c r="B4" s="344"/>
      <c r="C4" s="88" t="s">
        <v>573</v>
      </c>
      <c r="D4" s="88" t="s">
        <v>168</v>
      </c>
      <c r="E4" s="89" t="s">
        <v>568</v>
      </c>
      <c r="F4" s="346"/>
      <c r="G4" s="352"/>
      <c r="H4" s="359"/>
      <c r="I4" s="346"/>
      <c r="J4" s="346"/>
      <c r="K4" s="359"/>
      <c r="M4" s="3"/>
      <c r="N4" s="3"/>
    </row>
    <row r="5" spans="1:14" ht="28.8" hidden="1">
      <c r="A5" s="351"/>
      <c r="B5" s="344"/>
      <c r="C5" s="88" t="s">
        <v>574</v>
      </c>
      <c r="D5" s="88" t="s">
        <v>170</v>
      </c>
      <c r="E5" s="89" t="s">
        <v>568</v>
      </c>
      <c r="F5" s="347" t="s">
        <v>24</v>
      </c>
      <c r="G5" s="372" t="s">
        <v>575</v>
      </c>
      <c r="H5" s="358"/>
      <c r="I5" s="347" t="s">
        <v>24</v>
      </c>
      <c r="J5" s="347" t="s">
        <v>24</v>
      </c>
      <c r="K5" s="358"/>
      <c r="M5" s="3"/>
      <c r="N5" s="3"/>
    </row>
    <row r="6" spans="1:14" ht="43.2" hidden="1">
      <c r="A6" s="351"/>
      <c r="B6" s="344"/>
      <c r="C6" s="88" t="s">
        <v>576</v>
      </c>
      <c r="D6" s="88" t="s">
        <v>172</v>
      </c>
      <c r="E6" s="89" t="s">
        <v>568</v>
      </c>
      <c r="F6" s="348"/>
      <c r="G6" s="373"/>
      <c r="H6" s="363"/>
      <c r="I6" s="348"/>
      <c r="J6" s="348"/>
      <c r="K6" s="363"/>
      <c r="M6" s="3"/>
      <c r="N6" s="3"/>
    </row>
    <row r="7" spans="1:14" ht="43.2" hidden="1">
      <c r="A7" s="351"/>
      <c r="B7" s="344"/>
      <c r="C7" s="88" t="s">
        <v>577</v>
      </c>
      <c r="D7" s="88" t="s">
        <v>174</v>
      </c>
      <c r="E7" s="88" t="s">
        <v>578</v>
      </c>
      <c r="F7" s="348"/>
      <c r="G7" s="111" t="s">
        <v>579</v>
      </c>
      <c r="H7" s="363"/>
      <c r="I7" s="348"/>
      <c r="J7" s="348"/>
      <c r="K7" s="363"/>
      <c r="M7" s="3"/>
      <c r="N7" s="3"/>
    </row>
    <row r="8" spans="1:14" ht="43.2" hidden="1">
      <c r="A8" s="351"/>
      <c r="B8" s="344"/>
      <c r="C8" s="88" t="s">
        <v>580</v>
      </c>
      <c r="D8" s="88" t="s">
        <v>266</v>
      </c>
      <c r="E8" s="88" t="s">
        <v>114</v>
      </c>
      <c r="F8" s="348"/>
      <c r="G8" s="110" t="s">
        <v>581</v>
      </c>
      <c r="H8" s="363"/>
      <c r="I8" s="348"/>
      <c r="J8" s="348"/>
      <c r="K8" s="363"/>
      <c r="M8" s="3"/>
      <c r="N8" s="3"/>
    </row>
    <row r="9" spans="1:14" ht="43.2" hidden="1">
      <c r="A9" s="351"/>
      <c r="B9" s="344"/>
      <c r="C9" s="88" t="s">
        <v>582</v>
      </c>
      <c r="D9" s="88" t="s">
        <v>268</v>
      </c>
      <c r="E9" s="88" t="s">
        <v>583</v>
      </c>
      <c r="F9" s="349"/>
      <c r="G9" s="111" t="s">
        <v>24</v>
      </c>
      <c r="H9" s="359"/>
      <c r="I9" s="349"/>
      <c r="J9" s="349"/>
      <c r="K9" s="359"/>
      <c r="M9" s="3"/>
      <c r="N9" s="3"/>
    </row>
    <row r="10" spans="1:14" ht="39.9" customHeight="1">
      <c r="A10" s="360" t="s">
        <v>725</v>
      </c>
      <c r="B10" s="361"/>
      <c r="C10" s="361"/>
      <c r="D10" s="361"/>
      <c r="E10" s="361"/>
      <c r="F10" s="361"/>
      <c r="G10" s="361"/>
      <c r="H10" s="361"/>
      <c r="I10" s="361"/>
      <c r="J10" s="361"/>
      <c r="K10" s="362"/>
      <c r="M10" s="3"/>
      <c r="N10" s="3"/>
    </row>
    <row r="11" spans="1:14" ht="93" customHeight="1">
      <c r="A11" s="351" t="s">
        <v>41</v>
      </c>
      <c r="B11" s="344" t="s">
        <v>584</v>
      </c>
      <c r="C11" s="88" t="s">
        <v>585</v>
      </c>
      <c r="D11" s="88" t="s">
        <v>60</v>
      </c>
      <c r="E11" s="88" t="s">
        <v>586</v>
      </c>
      <c r="F11" s="90" t="s">
        <v>587</v>
      </c>
      <c r="G11" s="111" t="s">
        <v>588</v>
      </c>
      <c r="H11" s="91" t="s">
        <v>32</v>
      </c>
      <c r="I11" s="90" t="s">
        <v>589</v>
      </c>
      <c r="J11" s="90" t="s">
        <v>590</v>
      </c>
      <c r="K11" s="91" t="s">
        <v>30</v>
      </c>
      <c r="M11" s="157">
        <f>VLOOKUP(TEXT(H11,0),Maturity!$D$3:$E$9,2,0)</f>
        <v>3</v>
      </c>
      <c r="N11" s="157">
        <f>VLOOKUP(TEXT(K11,0),Maturity!$D$3:$E$9,2,0)</f>
        <v>2</v>
      </c>
    </row>
    <row r="12" spans="1:14" ht="79.5" customHeight="1">
      <c r="A12" s="351"/>
      <c r="B12" s="344"/>
      <c r="C12" s="88" t="s">
        <v>591</v>
      </c>
      <c r="D12" s="88" t="s">
        <v>91</v>
      </c>
      <c r="E12" s="88" t="s">
        <v>592</v>
      </c>
      <c r="F12" s="90" t="s">
        <v>593</v>
      </c>
      <c r="G12" s="111" t="s">
        <v>594</v>
      </c>
      <c r="H12" s="91" t="s">
        <v>32</v>
      </c>
      <c r="I12" s="90" t="s">
        <v>595</v>
      </c>
      <c r="J12" s="90" t="s">
        <v>596</v>
      </c>
      <c r="K12" s="91" t="s">
        <v>28</v>
      </c>
      <c r="M12" s="157">
        <f>VLOOKUP(TEXT(H12,0),Maturity!$D$3:$E$9,2,0)</f>
        <v>3</v>
      </c>
      <c r="N12" s="157">
        <f>VLOOKUP(TEXT(K12,0),Maturity!$D$3:$E$9,2,0)</f>
        <v>1</v>
      </c>
    </row>
    <row r="13" spans="1:14" ht="57.6">
      <c r="A13" s="351"/>
      <c r="B13" s="344"/>
      <c r="C13" s="88" t="s">
        <v>597</v>
      </c>
      <c r="D13" s="88" t="s">
        <v>93</v>
      </c>
      <c r="E13" s="88" t="s">
        <v>598</v>
      </c>
      <c r="F13" s="346" t="s">
        <v>599</v>
      </c>
      <c r="G13" s="352" t="s">
        <v>588</v>
      </c>
      <c r="H13" s="363" t="s">
        <v>32</v>
      </c>
      <c r="I13" s="346" t="s">
        <v>600</v>
      </c>
      <c r="J13" s="346" t="s">
        <v>601</v>
      </c>
      <c r="K13" s="363" t="s">
        <v>30</v>
      </c>
      <c r="M13" s="157">
        <f>VLOOKUP(TEXT(H13,0),Maturity!$D$3:$E$9,2,0)</f>
        <v>3</v>
      </c>
      <c r="N13" s="157">
        <f>VLOOKUP(TEXT(K13,0),Maturity!$D$3:$E$9,2,0)</f>
        <v>2</v>
      </c>
    </row>
    <row r="14" spans="1:14" ht="141" customHeight="1">
      <c r="A14" s="351"/>
      <c r="B14" s="344"/>
      <c r="C14" s="88" t="s">
        <v>602</v>
      </c>
      <c r="D14" s="88" t="s">
        <v>57</v>
      </c>
      <c r="E14" s="88" t="s">
        <v>598</v>
      </c>
      <c r="F14" s="346"/>
      <c r="G14" s="352"/>
      <c r="H14" s="359"/>
      <c r="I14" s="346"/>
      <c r="J14" s="346"/>
      <c r="K14" s="359"/>
      <c r="M14" s="3"/>
      <c r="N14" s="3"/>
    </row>
    <row r="15" spans="1:14" ht="28.8" hidden="1">
      <c r="A15" s="351"/>
      <c r="B15" s="344"/>
      <c r="C15" s="88" t="s">
        <v>574</v>
      </c>
      <c r="D15" s="88" t="s">
        <v>101</v>
      </c>
      <c r="E15" s="89" t="s">
        <v>603</v>
      </c>
      <c r="F15" s="347" t="s">
        <v>24</v>
      </c>
      <c r="G15" s="356" t="s">
        <v>604</v>
      </c>
      <c r="H15" s="371"/>
      <c r="I15" s="347" t="s">
        <v>24</v>
      </c>
      <c r="J15" s="347" t="s">
        <v>24</v>
      </c>
      <c r="K15" s="371"/>
      <c r="M15" s="3"/>
      <c r="N15" s="3"/>
    </row>
    <row r="16" spans="1:14" ht="43.2" hidden="1">
      <c r="A16" s="351"/>
      <c r="B16" s="344"/>
      <c r="C16" s="88" t="s">
        <v>576</v>
      </c>
      <c r="D16" s="88" t="s">
        <v>103</v>
      </c>
      <c r="E16" s="89" t="s">
        <v>603</v>
      </c>
      <c r="F16" s="348"/>
      <c r="G16" s="357"/>
      <c r="H16" s="363"/>
      <c r="I16" s="348"/>
      <c r="J16" s="348"/>
      <c r="K16" s="363"/>
      <c r="M16" s="3"/>
      <c r="N16" s="3"/>
    </row>
    <row r="17" spans="1:14" ht="43.2" hidden="1">
      <c r="A17" s="351"/>
      <c r="B17" s="344"/>
      <c r="C17" s="88" t="s">
        <v>577</v>
      </c>
      <c r="D17" s="88" t="s">
        <v>105</v>
      </c>
      <c r="E17" s="89" t="s">
        <v>603</v>
      </c>
      <c r="F17" s="348"/>
      <c r="G17" s="111" t="s">
        <v>605</v>
      </c>
      <c r="H17" s="363"/>
      <c r="I17" s="348"/>
      <c r="J17" s="348"/>
      <c r="K17" s="363"/>
      <c r="M17" s="3"/>
      <c r="N17" s="3"/>
    </row>
    <row r="18" spans="1:14" ht="43.2" hidden="1">
      <c r="A18" s="351"/>
      <c r="B18" s="344"/>
      <c r="C18" s="88" t="s">
        <v>580</v>
      </c>
      <c r="D18" s="88" t="s">
        <v>284</v>
      </c>
      <c r="E18" s="88" t="s">
        <v>114</v>
      </c>
      <c r="F18" s="348"/>
      <c r="G18" s="111" t="s">
        <v>115</v>
      </c>
      <c r="H18" s="363"/>
      <c r="I18" s="348"/>
      <c r="J18" s="348"/>
      <c r="K18" s="363"/>
      <c r="M18" s="3"/>
      <c r="N18" s="3"/>
    </row>
    <row r="19" spans="1:14" ht="43.2" hidden="1">
      <c r="A19" s="351"/>
      <c r="B19" s="344"/>
      <c r="C19" s="88" t="s">
        <v>582</v>
      </c>
      <c r="D19" s="88" t="s">
        <v>286</v>
      </c>
      <c r="E19" s="88" t="s">
        <v>583</v>
      </c>
      <c r="F19" s="349"/>
      <c r="G19" s="111" t="s">
        <v>24</v>
      </c>
      <c r="H19" s="359"/>
      <c r="I19" s="349"/>
      <c r="J19" s="349"/>
      <c r="K19" s="359"/>
      <c r="M19" s="3"/>
      <c r="N19" s="3"/>
    </row>
    <row r="20" spans="1:14" ht="39.9" customHeight="1" thickBot="1">
      <c r="A20" s="360" t="s">
        <v>726</v>
      </c>
      <c r="B20" s="361"/>
      <c r="C20" s="361"/>
      <c r="D20" s="361"/>
      <c r="E20" s="361"/>
      <c r="F20" s="361"/>
      <c r="G20" s="361"/>
      <c r="H20" s="361"/>
      <c r="I20" s="361"/>
      <c r="J20" s="361"/>
      <c r="K20" s="362"/>
      <c r="M20" s="3"/>
      <c r="N20" s="3"/>
    </row>
    <row r="21" spans="1:14" ht="43.2">
      <c r="A21" s="351" t="s">
        <v>41</v>
      </c>
      <c r="B21" s="344" t="s">
        <v>606</v>
      </c>
      <c r="C21" s="88" t="s">
        <v>607</v>
      </c>
      <c r="D21" s="88" t="s">
        <v>113</v>
      </c>
      <c r="E21" s="88" t="s">
        <v>608</v>
      </c>
      <c r="F21" s="350" t="s">
        <v>609</v>
      </c>
      <c r="G21" s="352" t="s">
        <v>610</v>
      </c>
      <c r="H21" s="358" t="s">
        <v>32</v>
      </c>
      <c r="I21" s="350" t="s">
        <v>611</v>
      </c>
      <c r="J21" s="350" t="s">
        <v>612</v>
      </c>
      <c r="K21" s="358" t="s">
        <v>30</v>
      </c>
      <c r="M21" s="157">
        <f>VLOOKUP(TEXT(H21,0),Maturity!$D$3:$E$9,2,0)</f>
        <v>3</v>
      </c>
      <c r="N21" s="157">
        <f>VLOOKUP(TEXT(K21,0),Maturity!$D$3:$E$9,2,0)</f>
        <v>2</v>
      </c>
    </row>
    <row r="22" spans="1:14" ht="297" customHeight="1">
      <c r="A22" s="351"/>
      <c r="B22" s="344"/>
      <c r="C22" s="88" t="s">
        <v>613</v>
      </c>
      <c r="D22" s="88" t="s">
        <v>117</v>
      </c>
      <c r="E22" s="88" t="s">
        <v>608</v>
      </c>
      <c r="F22" s="350"/>
      <c r="G22" s="352"/>
      <c r="H22" s="359"/>
      <c r="I22" s="350"/>
      <c r="J22" s="350"/>
      <c r="K22" s="359"/>
      <c r="M22" s="3"/>
      <c r="N22" s="3"/>
    </row>
    <row r="23" spans="1:14" ht="45" hidden="1" customHeight="1">
      <c r="A23" s="351"/>
      <c r="B23" s="344"/>
      <c r="C23" s="88" t="s">
        <v>574</v>
      </c>
      <c r="D23" s="88" t="s">
        <v>119</v>
      </c>
      <c r="E23" s="353" t="s">
        <v>614</v>
      </c>
      <c r="F23" s="347" t="s">
        <v>24</v>
      </c>
      <c r="G23" s="356" t="s">
        <v>615</v>
      </c>
      <c r="H23" s="358"/>
      <c r="I23" s="347" t="s">
        <v>24</v>
      </c>
      <c r="J23" s="347" t="s">
        <v>24</v>
      </c>
      <c r="K23" s="358"/>
      <c r="M23" s="3"/>
      <c r="N23" s="3"/>
    </row>
    <row r="24" spans="1:14" ht="43.2" hidden="1">
      <c r="A24" s="351"/>
      <c r="B24" s="344"/>
      <c r="C24" s="88" t="s">
        <v>576</v>
      </c>
      <c r="D24" s="88" t="s">
        <v>121</v>
      </c>
      <c r="E24" s="354"/>
      <c r="F24" s="348"/>
      <c r="G24" s="357"/>
      <c r="H24" s="363"/>
      <c r="I24" s="348"/>
      <c r="J24" s="348"/>
      <c r="K24" s="363"/>
      <c r="M24" s="3"/>
      <c r="N24" s="3"/>
    </row>
    <row r="25" spans="1:14" ht="43.2" hidden="1">
      <c r="A25" s="351"/>
      <c r="B25" s="344"/>
      <c r="C25" s="88" t="s">
        <v>577</v>
      </c>
      <c r="D25" s="88" t="s">
        <v>123</v>
      </c>
      <c r="E25" s="355"/>
      <c r="F25" s="348"/>
      <c r="G25" s="111" t="s">
        <v>616</v>
      </c>
      <c r="H25" s="363"/>
      <c r="I25" s="348"/>
      <c r="J25" s="348"/>
      <c r="K25" s="363"/>
      <c r="M25" s="3"/>
      <c r="N25" s="3"/>
    </row>
    <row r="26" spans="1:14" ht="43.2" hidden="1">
      <c r="A26" s="351"/>
      <c r="B26" s="344"/>
      <c r="C26" s="88" t="s">
        <v>580</v>
      </c>
      <c r="D26" s="88" t="s">
        <v>126</v>
      </c>
      <c r="E26" s="92" t="s">
        <v>578</v>
      </c>
      <c r="F26" s="348"/>
      <c r="G26" s="111" t="s">
        <v>115</v>
      </c>
      <c r="H26" s="363"/>
      <c r="I26" s="348"/>
      <c r="J26" s="348"/>
      <c r="K26" s="363"/>
      <c r="M26" s="3"/>
      <c r="N26" s="3"/>
    </row>
    <row r="27" spans="1:14" ht="43.2" hidden="1">
      <c r="A27" s="351"/>
      <c r="B27" s="344"/>
      <c r="C27" s="88" t="s">
        <v>582</v>
      </c>
      <c r="D27" s="88" t="s">
        <v>128</v>
      </c>
      <c r="E27" s="88" t="s">
        <v>583</v>
      </c>
      <c r="F27" s="349"/>
      <c r="G27" s="111" t="s">
        <v>24</v>
      </c>
      <c r="H27" s="359"/>
      <c r="I27" s="349"/>
      <c r="J27" s="349"/>
      <c r="K27" s="359"/>
      <c r="M27" s="3"/>
      <c r="N27" s="3"/>
    </row>
    <row r="28" spans="1:14" ht="39.9" customHeight="1" thickBot="1">
      <c r="A28" s="360" t="s">
        <v>727</v>
      </c>
      <c r="B28" s="361"/>
      <c r="C28" s="361"/>
      <c r="D28" s="361"/>
      <c r="E28" s="361"/>
      <c r="F28" s="361"/>
      <c r="G28" s="361"/>
      <c r="H28" s="361"/>
      <c r="I28" s="361"/>
      <c r="J28" s="361"/>
      <c r="K28" s="362"/>
      <c r="M28" s="3"/>
      <c r="N28" s="3"/>
    </row>
    <row r="29" spans="1:14" ht="28.8">
      <c r="A29" s="351" t="s">
        <v>41</v>
      </c>
      <c r="B29" s="344" t="s">
        <v>617</v>
      </c>
      <c r="C29" s="88" t="s">
        <v>618</v>
      </c>
      <c r="D29" s="88" t="s">
        <v>177</v>
      </c>
      <c r="E29" s="88" t="s">
        <v>619</v>
      </c>
      <c r="F29" s="350" t="s">
        <v>620</v>
      </c>
      <c r="G29" s="352" t="s">
        <v>621</v>
      </c>
      <c r="H29" s="358" t="s">
        <v>32</v>
      </c>
      <c r="I29" s="350" t="s">
        <v>622</v>
      </c>
      <c r="J29" s="350" t="s">
        <v>623</v>
      </c>
      <c r="K29" s="358" t="s">
        <v>30</v>
      </c>
      <c r="M29" s="157">
        <f>VLOOKUP(TEXT(H29,0),Maturity!$D$3:$E$9,2,0)</f>
        <v>3</v>
      </c>
      <c r="N29" s="157">
        <f>VLOOKUP(TEXT(K29,0),Maturity!$D$3:$E$9,2,0)</f>
        <v>2</v>
      </c>
    </row>
    <row r="30" spans="1:14" ht="409.5" customHeight="1">
      <c r="A30" s="351"/>
      <c r="B30" s="344"/>
      <c r="C30" s="88" t="s">
        <v>624</v>
      </c>
      <c r="D30" s="88" t="s">
        <v>182</v>
      </c>
      <c r="E30" s="88" t="s">
        <v>619</v>
      </c>
      <c r="F30" s="350"/>
      <c r="G30" s="352"/>
      <c r="H30" s="359"/>
      <c r="I30" s="350"/>
      <c r="J30" s="350"/>
      <c r="K30" s="359"/>
      <c r="M30" s="3"/>
      <c r="N30" s="3"/>
    </row>
    <row r="31" spans="1:14" ht="45" hidden="1" customHeight="1">
      <c r="A31" s="351"/>
      <c r="B31" s="344"/>
      <c r="C31" s="88" t="s">
        <v>574</v>
      </c>
      <c r="D31" s="88" t="s">
        <v>184</v>
      </c>
      <c r="E31" s="353" t="s">
        <v>625</v>
      </c>
      <c r="F31" s="347" t="s">
        <v>24</v>
      </c>
      <c r="G31" s="356" t="s">
        <v>615</v>
      </c>
      <c r="H31" s="358"/>
      <c r="I31" s="347" t="s">
        <v>24</v>
      </c>
      <c r="J31" s="347" t="s">
        <v>24</v>
      </c>
      <c r="K31" s="358"/>
      <c r="M31" s="3"/>
      <c r="N31" s="3"/>
    </row>
    <row r="32" spans="1:14" ht="43.2" hidden="1">
      <c r="A32" s="351"/>
      <c r="B32" s="344"/>
      <c r="C32" s="88" t="s">
        <v>576</v>
      </c>
      <c r="D32" s="88" t="s">
        <v>186</v>
      </c>
      <c r="E32" s="354"/>
      <c r="F32" s="348"/>
      <c r="G32" s="357"/>
      <c r="H32" s="363"/>
      <c r="I32" s="348"/>
      <c r="J32" s="348"/>
      <c r="K32" s="363"/>
      <c r="M32" s="3"/>
      <c r="N32" s="3"/>
    </row>
    <row r="33" spans="1:14" ht="43.2" hidden="1">
      <c r="A33" s="351"/>
      <c r="B33" s="344"/>
      <c r="C33" s="88" t="s">
        <v>577</v>
      </c>
      <c r="D33" s="88" t="s">
        <v>193</v>
      </c>
      <c r="E33" s="355"/>
      <c r="F33" s="348"/>
      <c r="G33" s="111" t="s">
        <v>616</v>
      </c>
      <c r="H33" s="363"/>
      <c r="I33" s="348"/>
      <c r="J33" s="348"/>
      <c r="K33" s="363"/>
      <c r="M33" s="3"/>
      <c r="N33" s="3"/>
    </row>
    <row r="34" spans="1:14" ht="43.2" hidden="1">
      <c r="A34" s="351"/>
      <c r="B34" s="344"/>
      <c r="C34" s="88" t="s">
        <v>580</v>
      </c>
      <c r="D34" s="88" t="s">
        <v>195</v>
      </c>
      <c r="E34" s="92" t="s">
        <v>578</v>
      </c>
      <c r="F34" s="348"/>
      <c r="G34" s="111" t="s">
        <v>115</v>
      </c>
      <c r="H34" s="363"/>
      <c r="I34" s="348"/>
      <c r="J34" s="348"/>
      <c r="K34" s="363"/>
      <c r="M34" s="3"/>
      <c r="N34" s="3"/>
    </row>
    <row r="35" spans="1:14" ht="43.2" hidden="1">
      <c r="A35" s="351"/>
      <c r="B35" s="344"/>
      <c r="C35" s="88" t="s">
        <v>582</v>
      </c>
      <c r="D35" s="88" t="s">
        <v>197</v>
      </c>
      <c r="E35" s="88" t="s">
        <v>583</v>
      </c>
      <c r="F35" s="349"/>
      <c r="G35" s="111" t="s">
        <v>24</v>
      </c>
      <c r="H35" s="359"/>
      <c r="I35" s="349"/>
      <c r="J35" s="349"/>
      <c r="K35" s="359"/>
      <c r="M35" s="3"/>
      <c r="N35" s="3"/>
    </row>
    <row r="36" spans="1:14" ht="39.9" customHeight="1">
      <c r="A36" s="360" t="s">
        <v>728</v>
      </c>
      <c r="B36" s="361"/>
      <c r="C36" s="361"/>
      <c r="D36" s="361"/>
      <c r="E36" s="361"/>
      <c r="F36" s="361"/>
      <c r="G36" s="361"/>
      <c r="H36" s="361"/>
      <c r="I36" s="361"/>
      <c r="J36" s="361"/>
      <c r="K36" s="362"/>
      <c r="M36" s="3"/>
      <c r="N36" s="3"/>
    </row>
    <row r="37" spans="1:14" ht="72.599999999999994" thickBot="1">
      <c r="A37" s="351" t="s">
        <v>41</v>
      </c>
      <c r="B37" s="344" t="s">
        <v>626</v>
      </c>
      <c r="C37" s="88" t="s">
        <v>627</v>
      </c>
      <c r="D37" s="88" t="s">
        <v>228</v>
      </c>
      <c r="E37" s="88" t="s">
        <v>628</v>
      </c>
      <c r="F37" s="90" t="s">
        <v>629</v>
      </c>
      <c r="G37" s="111" t="s">
        <v>630</v>
      </c>
      <c r="H37" s="91" t="s">
        <v>32</v>
      </c>
      <c r="I37" s="90" t="s">
        <v>631</v>
      </c>
      <c r="J37" s="90" t="s">
        <v>632</v>
      </c>
      <c r="K37" s="91" t="s">
        <v>28</v>
      </c>
      <c r="M37" s="157">
        <f>VLOOKUP(TEXT(H37,0),Maturity!$D$3:$E$9,2,0)</f>
        <v>3</v>
      </c>
      <c r="N37" s="157">
        <f>VLOOKUP(TEXT(K37,0),Maturity!$D$3:$E$9,2,0)</f>
        <v>1</v>
      </c>
    </row>
    <row r="38" spans="1:14" ht="28.8">
      <c r="A38" s="351"/>
      <c r="B38" s="344"/>
      <c r="C38" s="88" t="s">
        <v>618</v>
      </c>
      <c r="D38" s="88" t="s">
        <v>49</v>
      </c>
      <c r="E38" s="88" t="s">
        <v>633</v>
      </c>
      <c r="F38" s="350" t="s">
        <v>634</v>
      </c>
      <c r="G38" s="352" t="s">
        <v>635</v>
      </c>
      <c r="H38" s="358" t="s">
        <v>32</v>
      </c>
      <c r="I38" s="350" t="s">
        <v>636</v>
      </c>
      <c r="J38" s="350" t="s">
        <v>637</v>
      </c>
      <c r="K38" s="358" t="s">
        <v>28</v>
      </c>
      <c r="M38" s="157">
        <f>VLOOKUP(TEXT(H38,0),Maturity!$D$3:$E$9,2,0)</f>
        <v>3</v>
      </c>
      <c r="N38" s="157">
        <f>VLOOKUP(TEXT(K38,0),Maturity!$D$3:$E$9,2,0)</f>
        <v>1</v>
      </c>
    </row>
    <row r="39" spans="1:14" ht="376.5" customHeight="1">
      <c r="A39" s="351"/>
      <c r="B39" s="344"/>
      <c r="C39" s="88" t="s">
        <v>624</v>
      </c>
      <c r="D39" s="88" t="s">
        <v>236</v>
      </c>
      <c r="E39" s="88" t="s">
        <v>633</v>
      </c>
      <c r="F39" s="350"/>
      <c r="G39" s="352"/>
      <c r="H39" s="359"/>
      <c r="I39" s="350"/>
      <c r="J39" s="350"/>
      <c r="K39" s="359"/>
      <c r="M39" s="3"/>
      <c r="N39" s="3"/>
    </row>
    <row r="40" spans="1:14" ht="45" hidden="1" customHeight="1">
      <c r="A40" s="351"/>
      <c r="B40" s="344"/>
      <c r="C40" s="88" t="s">
        <v>574</v>
      </c>
      <c r="D40" s="88" t="s">
        <v>238</v>
      </c>
      <c r="E40" s="375" t="s">
        <v>638</v>
      </c>
      <c r="F40" s="347" t="s">
        <v>24</v>
      </c>
      <c r="G40" s="356" t="s">
        <v>639</v>
      </c>
      <c r="H40" s="358"/>
      <c r="I40" s="347" t="s">
        <v>24</v>
      </c>
      <c r="J40" s="347" t="s">
        <v>24</v>
      </c>
      <c r="K40" s="358"/>
      <c r="M40" s="3"/>
      <c r="N40" s="3"/>
    </row>
    <row r="41" spans="1:14" ht="43.2" hidden="1">
      <c r="A41" s="351"/>
      <c r="B41" s="344"/>
      <c r="C41" s="88" t="s">
        <v>576</v>
      </c>
      <c r="D41" s="88" t="s">
        <v>240</v>
      </c>
      <c r="E41" s="376"/>
      <c r="F41" s="348"/>
      <c r="G41" s="370"/>
      <c r="H41" s="363"/>
      <c r="I41" s="348"/>
      <c r="J41" s="348"/>
      <c r="K41" s="363"/>
      <c r="M41" s="3"/>
      <c r="N41" s="3"/>
    </row>
    <row r="42" spans="1:14" ht="43.2" hidden="1">
      <c r="A42" s="351"/>
      <c r="B42" s="344"/>
      <c r="C42" s="88" t="s">
        <v>577</v>
      </c>
      <c r="D42" s="88" t="s">
        <v>247</v>
      </c>
      <c r="E42" s="377"/>
      <c r="F42" s="348"/>
      <c r="G42" s="357"/>
      <c r="H42" s="363"/>
      <c r="I42" s="348"/>
      <c r="J42" s="348"/>
      <c r="K42" s="363"/>
      <c r="M42" s="3"/>
      <c r="N42" s="3"/>
    </row>
    <row r="43" spans="1:14" ht="43.2" hidden="1">
      <c r="A43" s="351"/>
      <c r="B43" s="344"/>
      <c r="C43" s="88" t="s">
        <v>580</v>
      </c>
      <c r="D43" s="88" t="s">
        <v>333</v>
      </c>
      <c r="E43" s="92" t="s">
        <v>578</v>
      </c>
      <c r="F43" s="348"/>
      <c r="G43" s="111" t="s">
        <v>115</v>
      </c>
      <c r="H43" s="363"/>
      <c r="I43" s="348"/>
      <c r="J43" s="348"/>
      <c r="K43" s="363"/>
      <c r="M43" s="3"/>
      <c r="N43" s="3"/>
    </row>
    <row r="44" spans="1:14" ht="43.2" hidden="1">
      <c r="A44" s="351"/>
      <c r="B44" s="344"/>
      <c r="C44" s="88" t="s">
        <v>582</v>
      </c>
      <c r="D44" s="88" t="s">
        <v>335</v>
      </c>
      <c r="E44" s="88" t="s">
        <v>583</v>
      </c>
      <c r="F44" s="349"/>
      <c r="G44" s="111" t="s">
        <v>24</v>
      </c>
      <c r="H44" s="359"/>
      <c r="I44" s="349"/>
      <c r="J44" s="349"/>
      <c r="K44" s="359"/>
      <c r="M44" s="3"/>
      <c r="N44" s="3"/>
    </row>
    <row r="45" spans="1:14" ht="39.9" customHeight="1" thickBot="1">
      <c r="A45" s="360" t="s">
        <v>723</v>
      </c>
      <c r="B45" s="361"/>
      <c r="C45" s="361"/>
      <c r="D45" s="361"/>
      <c r="E45" s="361"/>
      <c r="F45" s="361"/>
      <c r="G45" s="361"/>
      <c r="H45" s="361"/>
      <c r="I45" s="361"/>
      <c r="J45" s="361"/>
      <c r="K45" s="362"/>
      <c r="M45" s="3"/>
      <c r="N45" s="3"/>
    </row>
    <row r="46" spans="1:14" ht="43.2">
      <c r="A46" s="351" t="s">
        <v>41</v>
      </c>
      <c r="B46" s="344" t="s">
        <v>640</v>
      </c>
      <c r="C46" s="88" t="s">
        <v>641</v>
      </c>
      <c r="D46" s="88" t="s">
        <v>642</v>
      </c>
      <c r="E46" s="88" t="s">
        <v>643</v>
      </c>
      <c r="F46" s="350" t="s">
        <v>644</v>
      </c>
      <c r="G46" s="352" t="s">
        <v>645</v>
      </c>
      <c r="H46" s="358" t="s">
        <v>32</v>
      </c>
      <c r="I46" s="350" t="s">
        <v>646</v>
      </c>
      <c r="J46" s="350" t="s">
        <v>647</v>
      </c>
      <c r="K46" s="358" t="s">
        <v>36</v>
      </c>
      <c r="M46" s="157">
        <f>VLOOKUP(TEXT(H46,0),Maturity!$D$3:$E$9,2,0)</f>
        <v>3</v>
      </c>
      <c r="N46" s="157">
        <f>VLOOKUP(TEXT(K46,0),Maturity!$D$3:$E$9,2,0)</f>
        <v>5</v>
      </c>
    </row>
    <row r="47" spans="1:14" ht="383.25" customHeight="1">
      <c r="A47" s="351"/>
      <c r="B47" s="344"/>
      <c r="C47" s="88" t="s">
        <v>648</v>
      </c>
      <c r="D47" s="88" t="s">
        <v>649</v>
      </c>
      <c r="E47" s="88" t="s">
        <v>643</v>
      </c>
      <c r="F47" s="350"/>
      <c r="G47" s="352"/>
      <c r="H47" s="359"/>
      <c r="I47" s="350"/>
      <c r="J47" s="350"/>
      <c r="K47" s="359"/>
      <c r="M47" s="3"/>
      <c r="N47" s="3"/>
    </row>
    <row r="48" spans="1:14" ht="45" hidden="1" customHeight="1">
      <c r="A48" s="351"/>
      <c r="B48" s="344"/>
      <c r="C48" s="88" t="s">
        <v>574</v>
      </c>
      <c r="D48" s="88" t="s">
        <v>650</v>
      </c>
      <c r="E48" s="353" t="s">
        <v>651</v>
      </c>
      <c r="F48" s="347" t="s">
        <v>24</v>
      </c>
      <c r="G48" s="356" t="s">
        <v>652</v>
      </c>
      <c r="H48" s="358"/>
      <c r="I48" s="347" t="s">
        <v>24</v>
      </c>
      <c r="J48" s="347" t="s">
        <v>24</v>
      </c>
      <c r="K48" s="358"/>
      <c r="M48" s="3"/>
      <c r="N48" s="3"/>
    </row>
    <row r="49" spans="1:14" ht="43.2" hidden="1">
      <c r="A49" s="351"/>
      <c r="B49" s="344"/>
      <c r="C49" s="88" t="s">
        <v>576</v>
      </c>
      <c r="D49" s="88" t="s">
        <v>653</v>
      </c>
      <c r="E49" s="354"/>
      <c r="F49" s="348"/>
      <c r="G49" s="370"/>
      <c r="H49" s="363"/>
      <c r="I49" s="348"/>
      <c r="J49" s="348"/>
      <c r="K49" s="363"/>
      <c r="M49" s="3"/>
      <c r="N49" s="3"/>
    </row>
    <row r="50" spans="1:14" ht="43.2" hidden="1">
      <c r="A50" s="351"/>
      <c r="B50" s="344"/>
      <c r="C50" s="88" t="s">
        <v>577</v>
      </c>
      <c r="D50" s="88" t="s">
        <v>654</v>
      </c>
      <c r="E50" s="355"/>
      <c r="F50" s="348"/>
      <c r="G50" s="357"/>
      <c r="H50" s="363"/>
      <c r="I50" s="348"/>
      <c r="J50" s="348"/>
      <c r="K50" s="363"/>
      <c r="M50" s="3"/>
      <c r="N50" s="3"/>
    </row>
    <row r="51" spans="1:14" ht="43.2" hidden="1">
      <c r="A51" s="351"/>
      <c r="B51" s="344"/>
      <c r="C51" s="88" t="s">
        <v>580</v>
      </c>
      <c r="D51" s="88" t="s">
        <v>655</v>
      </c>
      <c r="E51" s="92" t="s">
        <v>578</v>
      </c>
      <c r="F51" s="348"/>
      <c r="G51" s="111" t="s">
        <v>115</v>
      </c>
      <c r="H51" s="363"/>
      <c r="I51" s="348"/>
      <c r="J51" s="348"/>
      <c r="K51" s="363"/>
      <c r="M51" s="3"/>
      <c r="N51" s="3"/>
    </row>
    <row r="52" spans="1:14" ht="43.2" hidden="1">
      <c r="A52" s="351"/>
      <c r="B52" s="344"/>
      <c r="C52" s="88" t="s">
        <v>582</v>
      </c>
      <c r="D52" s="88" t="s">
        <v>656</v>
      </c>
      <c r="E52" s="88" t="s">
        <v>583</v>
      </c>
      <c r="F52" s="349"/>
      <c r="G52" s="111" t="s">
        <v>24</v>
      </c>
      <c r="H52" s="359"/>
      <c r="I52" s="349"/>
      <c r="J52" s="349"/>
      <c r="K52" s="359"/>
      <c r="M52" s="3"/>
      <c r="N52" s="3"/>
    </row>
    <row r="53" spans="1:14" ht="39.9" customHeight="1">
      <c r="A53" s="360" t="s">
        <v>729</v>
      </c>
      <c r="B53" s="361"/>
      <c r="C53" s="361"/>
      <c r="D53" s="361"/>
      <c r="E53" s="361"/>
      <c r="F53" s="361"/>
      <c r="G53" s="361"/>
      <c r="H53" s="361"/>
      <c r="I53" s="361"/>
      <c r="J53" s="361"/>
      <c r="K53" s="362"/>
      <c r="M53" s="3"/>
      <c r="N53" s="3"/>
    </row>
    <row r="54" spans="1:14" ht="28.8">
      <c r="A54" s="374" t="s">
        <v>41</v>
      </c>
      <c r="B54" s="344" t="s">
        <v>657</v>
      </c>
      <c r="C54" s="88" t="s">
        <v>658</v>
      </c>
      <c r="D54" s="88" t="s">
        <v>659</v>
      </c>
      <c r="E54" s="366" t="s">
        <v>660</v>
      </c>
      <c r="F54" s="350" t="s">
        <v>661</v>
      </c>
      <c r="G54" s="352" t="s">
        <v>662</v>
      </c>
      <c r="H54" s="368" t="s">
        <v>32</v>
      </c>
      <c r="I54" s="350" t="s">
        <v>663</v>
      </c>
      <c r="J54" s="350" t="s">
        <v>664</v>
      </c>
      <c r="K54" s="368" t="s">
        <v>30</v>
      </c>
      <c r="M54" s="157">
        <f>VLOOKUP(TEXT(H54,0),Maturity!$D$3:$E$9,2,0)</f>
        <v>3</v>
      </c>
      <c r="N54" s="157">
        <f>VLOOKUP(TEXT(K54,0),Maturity!$D$3:$E$9,2,0)</f>
        <v>2</v>
      </c>
    </row>
    <row r="55" spans="1:14" ht="408.75" customHeight="1">
      <c r="A55" s="374"/>
      <c r="B55" s="344"/>
      <c r="C55" s="88" t="s">
        <v>665</v>
      </c>
      <c r="D55" s="88" t="s">
        <v>666</v>
      </c>
      <c r="E55" s="366"/>
      <c r="F55" s="350"/>
      <c r="G55" s="352"/>
      <c r="H55" s="368"/>
      <c r="I55" s="350"/>
      <c r="J55" s="350"/>
      <c r="K55" s="368"/>
      <c r="M55" s="3"/>
      <c r="N55" s="3"/>
    </row>
    <row r="56" spans="1:14" ht="28.8" hidden="1">
      <c r="A56" s="374"/>
      <c r="B56" s="344"/>
      <c r="C56" s="88" t="s">
        <v>574</v>
      </c>
      <c r="D56" s="88" t="s">
        <v>667</v>
      </c>
      <c r="E56" s="367" t="s">
        <v>668</v>
      </c>
      <c r="F56" s="350" t="s">
        <v>24</v>
      </c>
      <c r="G56" s="369" t="s">
        <v>669</v>
      </c>
      <c r="H56" s="368"/>
      <c r="I56" s="350" t="s">
        <v>24</v>
      </c>
      <c r="J56" s="350" t="s">
        <v>24</v>
      </c>
      <c r="K56" s="368"/>
      <c r="M56" s="3"/>
      <c r="N56" s="3"/>
    </row>
    <row r="57" spans="1:14" ht="43.2" hidden="1">
      <c r="A57" s="374"/>
      <c r="B57" s="344"/>
      <c r="C57" s="88" t="s">
        <v>576</v>
      </c>
      <c r="D57" s="88" t="s">
        <v>670</v>
      </c>
      <c r="E57" s="367"/>
      <c r="F57" s="350"/>
      <c r="G57" s="369"/>
      <c r="H57" s="368"/>
      <c r="I57" s="350"/>
      <c r="J57" s="350"/>
      <c r="K57" s="368"/>
      <c r="M57" s="3"/>
      <c r="N57" s="3"/>
    </row>
    <row r="58" spans="1:14" ht="43.2" hidden="1">
      <c r="A58" s="374"/>
      <c r="B58" s="344"/>
      <c r="C58" s="88" t="s">
        <v>577</v>
      </c>
      <c r="D58" s="88" t="s">
        <v>671</v>
      </c>
      <c r="E58" s="367"/>
      <c r="F58" s="350"/>
      <c r="G58" s="369"/>
      <c r="H58" s="368"/>
      <c r="I58" s="350"/>
      <c r="J58" s="350"/>
      <c r="K58" s="368"/>
      <c r="M58" s="3"/>
      <c r="N58" s="3"/>
    </row>
    <row r="59" spans="1:14" ht="43.2" hidden="1">
      <c r="A59" s="374"/>
      <c r="B59" s="344"/>
      <c r="C59" s="88" t="s">
        <v>580</v>
      </c>
      <c r="D59" s="88" t="s">
        <v>672</v>
      </c>
      <c r="E59" s="92" t="s">
        <v>578</v>
      </c>
      <c r="F59" s="350"/>
      <c r="G59" s="111" t="s">
        <v>115</v>
      </c>
      <c r="H59" s="368"/>
      <c r="I59" s="350"/>
      <c r="J59" s="350"/>
      <c r="K59" s="368"/>
      <c r="M59" s="3"/>
      <c r="N59" s="3"/>
    </row>
    <row r="60" spans="1:14" ht="43.2" hidden="1">
      <c r="A60" s="374"/>
      <c r="B60" s="344"/>
      <c r="C60" s="88" t="s">
        <v>582</v>
      </c>
      <c r="D60" s="88" t="s">
        <v>673</v>
      </c>
      <c r="E60" s="88" t="s">
        <v>583</v>
      </c>
      <c r="F60" s="350"/>
      <c r="G60" s="111" t="s">
        <v>24</v>
      </c>
      <c r="H60" s="368"/>
      <c r="I60" s="350"/>
      <c r="J60" s="350"/>
      <c r="K60" s="368"/>
      <c r="M60" s="3"/>
      <c r="N60" s="3"/>
    </row>
    <row r="61" spans="1:14">
      <c r="A61" s="3"/>
      <c r="B61" s="3"/>
      <c r="C61" s="3"/>
      <c r="D61" s="3"/>
      <c r="E61" s="3"/>
      <c r="F61" s="3"/>
      <c r="G61" s="93"/>
      <c r="H61" s="1"/>
      <c r="I61" s="3"/>
      <c r="J61" s="3"/>
      <c r="K61" s="1"/>
      <c r="M61" s="3"/>
      <c r="N61" s="3"/>
    </row>
    <row r="62" spans="1:14">
      <c r="A62" s="3"/>
      <c r="B62" s="3"/>
      <c r="C62" s="3"/>
      <c r="D62" s="3"/>
      <c r="E62" s="3"/>
      <c r="F62" s="3"/>
      <c r="G62" s="154" t="s">
        <v>42</v>
      </c>
      <c r="H62" s="153" t="s">
        <v>683</v>
      </c>
      <c r="I62" s="154" t="s">
        <v>684</v>
      </c>
      <c r="J62" s="155" t="s">
        <v>44</v>
      </c>
      <c r="K62" s="1"/>
      <c r="M62" s="3"/>
      <c r="N62" s="3"/>
    </row>
    <row r="63" spans="1:14">
      <c r="A63" s="3"/>
      <c r="B63" s="3"/>
      <c r="C63" s="3"/>
      <c r="D63" s="3"/>
      <c r="E63" s="3"/>
      <c r="F63" s="3"/>
      <c r="G63" s="136" t="str">
        <f>A3</f>
        <v>Services</v>
      </c>
      <c r="H63" s="124">
        <f>M3</f>
        <v>1</v>
      </c>
      <c r="I63" s="123">
        <f>N3</f>
        <v>4</v>
      </c>
      <c r="J63" s="140" t="str">
        <f>B3</f>
        <v>Security Monitoring</v>
      </c>
      <c r="K63" s="1"/>
      <c r="M63" s="3"/>
      <c r="N63" s="3"/>
    </row>
    <row r="64" spans="1:14">
      <c r="A64" s="3"/>
      <c r="B64" s="3"/>
      <c r="C64" s="3"/>
      <c r="D64" s="3"/>
      <c r="E64" s="3"/>
      <c r="F64" s="3"/>
      <c r="G64" s="136" t="str">
        <f>A3</f>
        <v>Services</v>
      </c>
      <c r="H64" s="124">
        <f>(M11+M12+M13)/3</f>
        <v>3</v>
      </c>
      <c r="I64" s="124">
        <f>(N11+N12+N13)/3</f>
        <v>1.6666666666666667</v>
      </c>
      <c r="J64" s="140" t="str">
        <f>B11</f>
        <v>Security Incident Management</v>
      </c>
      <c r="K64" s="1"/>
      <c r="M64" s="3"/>
      <c r="N64" s="3"/>
    </row>
    <row r="65" spans="1:14">
      <c r="A65" s="3"/>
      <c r="B65" s="3"/>
      <c r="C65" s="3"/>
      <c r="D65" s="3"/>
      <c r="E65" s="3"/>
      <c r="F65" s="3"/>
      <c r="G65" s="136" t="str">
        <f>A3</f>
        <v>Services</v>
      </c>
      <c r="H65" s="124">
        <f>M21</f>
        <v>3</v>
      </c>
      <c r="I65" s="123">
        <f>N21</f>
        <v>2</v>
      </c>
      <c r="J65" s="140" t="str">
        <f>B21</f>
        <v>Security Analysis &amp; Forensics</v>
      </c>
      <c r="K65" s="1"/>
      <c r="M65" s="3"/>
      <c r="N65" s="3"/>
    </row>
    <row r="66" spans="1:14">
      <c r="A66" s="3"/>
      <c r="B66" s="3"/>
      <c r="C66" s="3"/>
      <c r="D66" s="3"/>
      <c r="E66" s="3"/>
      <c r="F66" s="3"/>
      <c r="G66" s="136" t="str">
        <f>A3</f>
        <v>Services</v>
      </c>
      <c r="H66" s="124">
        <f>M29</f>
        <v>3</v>
      </c>
      <c r="I66" s="123">
        <f>N29</f>
        <v>2</v>
      </c>
      <c r="J66" s="140" t="str">
        <f>B29</f>
        <v>Threat Intelligence</v>
      </c>
      <c r="K66" s="1"/>
      <c r="M66" s="3"/>
      <c r="N66" s="3"/>
    </row>
    <row r="67" spans="1:14">
      <c r="A67" s="3"/>
      <c r="B67" s="3"/>
      <c r="C67" s="3"/>
      <c r="D67" s="3"/>
      <c r="E67" s="3"/>
      <c r="F67" s="3"/>
      <c r="G67" s="136" t="str">
        <f>A3</f>
        <v>Services</v>
      </c>
      <c r="H67" s="124">
        <f>(M37+M38)/2</f>
        <v>3</v>
      </c>
      <c r="I67" s="123">
        <f>(N37+N38)/2</f>
        <v>1</v>
      </c>
      <c r="J67" s="140" t="str">
        <f>B37</f>
        <v>Threat Hunting</v>
      </c>
      <c r="K67" s="1"/>
      <c r="M67" s="3"/>
      <c r="N67" s="3"/>
    </row>
    <row r="68" spans="1:14">
      <c r="A68" s="3"/>
      <c r="B68" s="3"/>
      <c r="C68" s="3"/>
      <c r="D68" s="3"/>
      <c r="E68" s="3"/>
      <c r="F68" s="3"/>
      <c r="G68" s="136" t="str">
        <f>A3</f>
        <v>Services</v>
      </c>
      <c r="H68" s="124">
        <f>M46</f>
        <v>3</v>
      </c>
      <c r="I68" s="123">
        <f>N46</f>
        <v>5</v>
      </c>
      <c r="J68" s="140" t="str">
        <f>B46</f>
        <v>Vulnerability Management</v>
      </c>
      <c r="K68" s="1"/>
      <c r="M68" s="3"/>
      <c r="N68" s="3"/>
    </row>
    <row r="69" spans="1:14">
      <c r="A69" s="3"/>
      <c r="B69" s="3"/>
      <c r="C69" s="3"/>
      <c r="D69" s="3"/>
      <c r="E69" s="3"/>
      <c r="F69" s="3"/>
      <c r="G69" s="136" t="str">
        <f>A3</f>
        <v>Services</v>
      </c>
      <c r="H69" s="125">
        <f>M54</f>
        <v>3</v>
      </c>
      <c r="I69" s="126">
        <f>N54</f>
        <v>2</v>
      </c>
      <c r="J69" s="141" t="str">
        <f>B54</f>
        <v>Log Management</v>
      </c>
      <c r="K69" s="1"/>
      <c r="M69" s="3"/>
      <c r="N69" s="3"/>
    </row>
    <row r="70" spans="1:14">
      <c r="A70" s="3"/>
      <c r="B70" s="3"/>
      <c r="C70" s="3"/>
      <c r="D70" s="3"/>
      <c r="E70" s="3"/>
      <c r="F70" s="3"/>
      <c r="G70" s="93"/>
      <c r="H70" s="1"/>
      <c r="I70" s="3"/>
      <c r="J70" s="3"/>
      <c r="K70" s="1"/>
      <c r="M70" s="3"/>
      <c r="N70" s="3"/>
    </row>
  </sheetData>
  <autoFilter ref="A1:J60" xr:uid="{00000000-0009-0000-0000-000008000000}"/>
  <mergeCells count="111">
    <mergeCell ref="G40:G42"/>
    <mergeCell ref="H40:H44"/>
    <mergeCell ref="K23:K27"/>
    <mergeCell ref="F31:F35"/>
    <mergeCell ref="E31:E33"/>
    <mergeCell ref="G31:G32"/>
    <mergeCell ref="H31:H35"/>
    <mergeCell ref="I31:I35"/>
    <mergeCell ref="J31:J35"/>
    <mergeCell ref="K31:K35"/>
    <mergeCell ref="H23:H27"/>
    <mergeCell ref="I23:I27"/>
    <mergeCell ref="J23:J27"/>
    <mergeCell ref="K29:K30"/>
    <mergeCell ref="K38:K39"/>
    <mergeCell ref="J56:J60"/>
    <mergeCell ref="J5:J9"/>
    <mergeCell ref="K5:K9"/>
    <mergeCell ref="F15:F19"/>
    <mergeCell ref="H15:H19"/>
    <mergeCell ref="I15:I19"/>
    <mergeCell ref="J15:J19"/>
    <mergeCell ref="G15:G16"/>
    <mergeCell ref="G5:G6"/>
    <mergeCell ref="K15:K19"/>
    <mergeCell ref="K40:K44"/>
    <mergeCell ref="F40:F44"/>
    <mergeCell ref="K56:K60"/>
    <mergeCell ref="K54:K55"/>
    <mergeCell ref="K46:K47"/>
    <mergeCell ref="A45:K45"/>
    <mergeCell ref="J13:J14"/>
    <mergeCell ref="A11:A19"/>
    <mergeCell ref="B11:B19"/>
    <mergeCell ref="H46:H47"/>
    <mergeCell ref="I46:I47"/>
    <mergeCell ref="J46:J47"/>
    <mergeCell ref="A54:A60"/>
    <mergeCell ref="E40:E42"/>
    <mergeCell ref="B54:B60"/>
    <mergeCell ref="E54:E55"/>
    <mergeCell ref="F54:F55"/>
    <mergeCell ref="G54:G55"/>
    <mergeCell ref="F48:F52"/>
    <mergeCell ref="E48:E50"/>
    <mergeCell ref="E56:E58"/>
    <mergeCell ref="H56:H60"/>
    <mergeCell ref="I56:I60"/>
    <mergeCell ref="F56:F60"/>
    <mergeCell ref="G56:G58"/>
    <mergeCell ref="G48:G50"/>
    <mergeCell ref="H48:H52"/>
    <mergeCell ref="I48:I52"/>
    <mergeCell ref="A53:K53"/>
    <mergeCell ref="J48:J52"/>
    <mergeCell ref="K48:K52"/>
    <mergeCell ref="I54:I55"/>
    <mergeCell ref="J54:J55"/>
    <mergeCell ref="H54:H55"/>
    <mergeCell ref="A46:A52"/>
    <mergeCell ref="B46:B52"/>
    <mergeCell ref="F46:F47"/>
    <mergeCell ref="G46:G47"/>
    <mergeCell ref="A2:K2"/>
    <mergeCell ref="A10:K10"/>
    <mergeCell ref="A20:K20"/>
    <mergeCell ref="A28:K28"/>
    <mergeCell ref="A36:K36"/>
    <mergeCell ref="H3:H4"/>
    <mergeCell ref="K3:K4"/>
    <mergeCell ref="H13:H14"/>
    <mergeCell ref="K13:K14"/>
    <mergeCell ref="H21:H22"/>
    <mergeCell ref="K21:K22"/>
    <mergeCell ref="A21:A27"/>
    <mergeCell ref="B21:B27"/>
    <mergeCell ref="F21:F22"/>
    <mergeCell ref="A3:A9"/>
    <mergeCell ref="I13:I14"/>
    <mergeCell ref="G3:G4"/>
    <mergeCell ref="I3:I4"/>
    <mergeCell ref="F13:F14"/>
    <mergeCell ref="G13:G14"/>
    <mergeCell ref="G21:G22"/>
    <mergeCell ref="I21:I22"/>
    <mergeCell ref="F5:F9"/>
    <mergeCell ref="H5:H9"/>
    <mergeCell ref="B3:B9"/>
    <mergeCell ref="F3:F4"/>
    <mergeCell ref="J3:J4"/>
    <mergeCell ref="I5:I9"/>
    <mergeCell ref="J21:J22"/>
    <mergeCell ref="J38:J39"/>
    <mergeCell ref="A37:A44"/>
    <mergeCell ref="B37:B44"/>
    <mergeCell ref="F38:F39"/>
    <mergeCell ref="G38:G39"/>
    <mergeCell ref="I38:I39"/>
    <mergeCell ref="A29:A35"/>
    <mergeCell ref="B29:B35"/>
    <mergeCell ref="G29:G30"/>
    <mergeCell ref="I29:I30"/>
    <mergeCell ref="J29:J30"/>
    <mergeCell ref="F29:F30"/>
    <mergeCell ref="F23:F27"/>
    <mergeCell ref="E23:E25"/>
    <mergeCell ref="G23:G24"/>
    <mergeCell ref="I40:I44"/>
    <mergeCell ref="J40:J44"/>
    <mergeCell ref="H29:H30"/>
    <mergeCell ref="H38:H39"/>
  </mergeCells>
  <pageMargins left="0.7" right="0.7" top="0.75" bottom="0.75" header="0.3" footer="0.3"/>
  <pageSetup paperSize="8" scale="27"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Maturity!$D$3:$D$9</xm:f>
          </x14:formula1>
          <xm:sqref>H3:H4 K3:K4 H11 H12 H13:H14 K13:K14 K12 K11 H21:H22 K21:K22 H29:H30 K29:K30 H37 H38:H39 K38:K39 K37 H46:H47 K46:K47 H54:H55 K54:K55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d 7 5 b a c 3 7 - 1 4 a 5 - 4 9 1 e - b b e 5 - 9 6 8 c 1 0 b e 0 9 b 7 "   x m l n s = " h t t p : / / s c h e m a s . m i c r o s o f t . c o m / D a t a M a s h u p " > A A A A A E 8 E A A B Q S w M E F A A C A A g A f V t U V e 4 Y T O q n A A A A + A A A A B I A H A B D b 2 5 m a W c v U G F j a 2 F n Z S 5 4 b W w g o h g A K K A U A A A A A A A A A A A A A A A A A A A A A A A A A A A A h Y 9 N D o I w G E S v Q r q n f y p R 8 1 E W b s G Y m B i 3 p F R o h G J o s d z N h U f y C p I o 6 s 7 l T N 4 k b x 6 3 O y R D U w d X 1 V n d m h g x T F G g j G w L b c o Y 9 e 4 U L l E i Y J f L c 1 6 q Y I S N X Q 9 W x 6 h y 7 r I m x H u P / Q y 3 X U k 4 p Y w c s 3 Q v K 9 X k o T b W 5 U Y q 9 F k V / 1 d I w O E l I z i O G F 6 w F c f z i A G Z a s i 0 + S J 8 N M Y U y E 8 J m 7 5 2 f a e E q c N t C m S K Q N 4 v x B N Q S w M E F A A C A A g A f V t U 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1 b V F U K l g b K R g E A A O A G A A A T A B w A R m 9 y b X V s Y X M v U 2 V j d G l v b j E u b S C i G A A o o B Q A A A A A A A A A A A A A A A A A A A A A A A A A A A D d l N 9 L w z A Q x 9 8 L / R 9 C f e k g F A b i i / R h K z 4 M R I Q V f B h D + u P W x a W 5 k q R z s / R / N 7 W K d J s T 6 h R Z X g L h + 7 3 c f X I 5 B Y l m K M i 0 3 Y f X t m V b a h l J S E k Y x c A f x 6 V i A p Q i P u G g b Y u Y N Z b G 4 p O b T Q L c C 0 o p Q e g H l K s Y c e U O q t l d l I P v d P 3 O v J 4 F K L S R z m k b 5 s I J t w W Q D J 7 Z 0 w v L U s f E N C Y O X i g j o R Y o 8 w B 5 m Y t G p t z m V l p V z i 2 s g R O N O u I k B c V M r g 4 l E 6 G v L r 1 G W V P S F U 1 S c y l b s E O 6 k S p M 6 e Z c N 6 l o 2 O i 6 H t g W E 1 + k u A / o H r D g 0 B d P 6 z 5 f O B K T H z T P u / 2 / 4 H n D I M o 8 B n k i P i E k S 4 E c s 2 1 f R J 8 R f p v S b v V / i G k K c s 1 M J / S F 9 O E / x 0 Y a F Q W I d H g A T V t G g H l s J r B b d e c x 7 Y w v 2 v 2 v d K 8 9 6 c 5 L 1 I P T 8 T s 2 g r 7 l f J z T K 1 B L A Q I t A B Q A A g A I A H 1 b V F X u G E z q p w A A A P g A A A A S A A A A A A A A A A A A A A A A A A A A A A B D b 2 5 m a W c v U G F j a 2 F n Z S 5 4 b W x Q S w E C L Q A U A A I A C A B 9 W 1 R V D 8 r p q 6 Q A A A D p A A A A E w A A A A A A A A A A A A A A A A D z A A A A W 0 N v b n R l b n R f V H l w Z X N d L n h t b F B L A Q I t A B Q A A g A I A H 1 b V F U K l g b K R g E A A O A G A A A T A A A A A A A A A A A A A A A A A O Q B A A B G b 3 J t d W x h c y 9 T Z W N 0 a W 9 u M S 5 t U E s F B g A A A A A D A A M A w g A A A H c 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n 4 e A A A A A A A A X B 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V s X 0 J 1 c 2 l u Z X N z P C 9 J d G V t U G F 0 a D 4 8 L 0 l 0 Z W 1 M b 2 N h d G l v b j 4 8 U 3 R h Y m x l R W 5 0 c m l l c z 4 8 R W 5 0 c n k g V H l w Z T 0 i S X N Q c m l 2 Y X R l I i B W Y W x 1 Z T 0 i b D A i I C 8 + P E V u d H J 5 I F R 5 c G U 9 I k 5 h d m l n Y X R p b 2 5 T d G V w T m F t Z S I g V m F s d W U 9 I n N O Y X Z p Z 2 F 0 a W U 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E w L T A 0 V D E 4 O j M y O j M w L j Q z N z Q x N T J a I i A v P j x F b n R y e S B U e X B l P S J G a W x s U 3 R h d H V z I i B W Y W x 1 Z T 0 i c 0 N v b X B s Z X R l I i A v P j w v U 3 R h Y m x l R W 5 0 c m l l c z 4 8 L 0 l 0 Z W 0 + P E l 0 Z W 0 + P E l 0 Z W 1 M b 2 N h d G l v b j 4 8 S X R l b V R 5 c G U + R m 9 y b X V s Y T w v S X R l b V R 5 c G U + P E l 0 Z W 1 Q Y X R o P l N l Y 3 R p b 2 4 x L 1 R h Y m V s X 0 J 1 c 2 l u Z X N z L 0 J y b 2 4 8 L 0 l 0 Z W 1 Q Y X R o P j w v S X R l b U x v Y 2 F 0 a W 9 u P j x T d G F i b G V F b n R y a W V z I C 8 + P C 9 J d G V t P j x J d G V t P j x J d G V t T G 9 j Y X R p b 2 4 + P E l 0 Z W 1 U e X B l P k Z v c m 1 1 b G E 8 L 0 l 0 Z W 1 U e X B l P j x J d G V t U G F 0 a D 5 T Z W N 0 a W 9 u M S 9 U Y W J l b F 9 C d X N p b m V z c y 9 U e X B l J T I w Z 2 V 3 a W p 6 a W d k P C 9 J d G V t U G F 0 a D 4 8 L 0 l 0 Z W 1 M b 2 N h d G l v b j 4 8 U 3 R h Y m x l R W 5 0 c m l l c y A v P j w v S X R l b T 4 8 S X R l b T 4 8 S X R l b U x v Y 2 F 0 a W 9 u P j x J d G V t V H l w Z T 5 G b 3 J t d W x h P C 9 J d G V t V H l w Z T 4 8 S X R l b V B h d G g + U 2 V j d G l v b j E v V G F i Z W x f U G V v c G x l P C 9 J d G V t U G F 0 a D 4 8 L 0 l 0 Z W 1 M b 2 N h d G l v b j 4 8 U 3 R h Y m x l R W 5 0 c m l l c z 4 8 R W 5 0 c n k g V H l w Z T 0 i S X N Q c m l 2 Y X R l I i B W Y W x 1 Z T 0 i b D A i I C 8 + P E V u d H J 5 I F R 5 c G U 9 I k 5 h d m l n Y X R p b 2 5 T d G V w T m F t Z S I g V m F s d W U 9 I n N O Y X Z p Z 2 F 0 a W U 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E w L T A 0 V D E 4 O j M y O j U w L j U w N T Y 1 O T J a I i A v P j x F b n R y e S B U e X B l P S J G a W x s U 3 R h d H V z I i B W Y W x 1 Z T 0 i c 0 N v b X B s Z X R l I i A v P j w v U 3 R h Y m x l R W 5 0 c m l l c z 4 8 L 0 l 0 Z W 0 + P E l 0 Z W 0 + P E l 0 Z W 1 M b 2 N h d G l v b j 4 8 S X R l b V R 5 c G U + R m 9 y b X V s Y T w v S X R l b V R 5 c G U + P E l 0 Z W 1 Q Y X R o P l N l Y 3 R p b 2 4 x L 1 R h Y m V s X 1 B l b 3 B s Z S 9 C c m 9 u P C 9 J d G V t U G F 0 a D 4 8 L 0 l 0 Z W 1 M b 2 N h d G l v b j 4 8 U 3 R h Y m x l R W 5 0 c m l l c y A v P j w v S X R l b T 4 8 S X R l b T 4 8 S X R l b U x v Y 2 F 0 a W 9 u P j x J d G V t V H l w Z T 5 G b 3 J t d W x h P C 9 J d G V t V H l w Z T 4 8 S X R l b V B h d G g + U 2 V j d G l v b j E v V G F i Z W x f U G V v c G x l L 1 R 5 c G U l M j B n Z X d p a n p p Z 2 Q 8 L 0 l 0 Z W 1 Q Y X R o P j w v S X R l b U x v Y 2 F 0 a W 9 u P j x T d G F i b G V F b n R y a W V z I C 8 + P C 9 J d G V t P j x J d G V t P j x J d G V t T G 9 j Y X R p b 2 4 + P E l 0 Z W 1 U e X B l P k Z v c m 1 1 b G E 8 L 0 l 0 Z W 1 U e X B l P j x J d G V t U G F 0 a D 5 T Z W N 0 a W 9 u M S 9 U Y W J l b F 9 Q c m 9 j Z X N z P C 9 J d G V t U G F 0 a D 4 8 L 0 l 0 Z W 1 M b 2 N h d G l v b j 4 8 U 3 R h Y m x l R W 5 0 c m l l c z 4 8 R W 5 0 c n k g V H l w Z T 0 i S X N Q c m l 2 Y X R l I i B W Y W x 1 Z T 0 i b D A i I C 8 + P E V u d H J 5 I F R 5 c G U 9 I k 5 h d m l n Y X R p b 2 5 T d G V w T m F t Z S I g V m F s d W U 9 I n N O Y X Z p Z 2 F 0 a W U 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E w L T A 0 V D E 4 O j M z O j A 3 L j U z M D k 2 N z F a I i A v P j x F b n R y e S B U e X B l P S J G a W x s U 3 R h d H V z I i B W Y W x 1 Z T 0 i c 0 N v b X B s Z X R l I i A v P j w v U 3 R h Y m x l R W 5 0 c m l l c z 4 8 L 0 l 0 Z W 0 + P E l 0 Z W 0 + P E l 0 Z W 1 M b 2 N h d G l v b j 4 8 S X R l b V R 5 c G U + R m 9 y b X V s Y T w v S X R l b V R 5 c G U + P E l 0 Z W 1 Q Y X R o P l N l Y 3 R p b 2 4 x L 1 R h Y m V s X 1 B y b 2 N l c 3 M v Q n J v b j w v S X R l b V B h d G g + P C 9 J d G V t T G 9 j Y X R p b 2 4 + P F N 0 Y W J s Z U V u d H J p Z X M g L z 4 8 L 0 l 0 Z W 0 + P E l 0 Z W 0 + P E l 0 Z W 1 M b 2 N h d G l v b j 4 8 S X R l b V R 5 c G U + R m 9 y b X V s Y T w v S X R l b V R 5 c G U + P E l 0 Z W 1 Q Y X R o P l N l Y 3 R p b 2 4 x L 1 R h Y m V s X 1 B y b 2 N l c 3 M v V H l w Z S U y M G d l d 2 l q e m l n Z D w v S X R l b V B h d G g + P C 9 J d G V t T G 9 j Y X R p b 2 4 + P F N 0 Y W J s Z U V u d H J p Z X M g L z 4 8 L 0 l 0 Z W 0 + P E l 0 Z W 0 + P E l 0 Z W 1 M b 2 N h d G l v b j 4 8 S X R l b V R 5 c G U + R m 9 y b X V s Y T w v S X R l b V R 5 c G U + P E l 0 Z W 1 Q Y X R o P l N l Y 3 R p b 2 4 x L 1 R h Y m V s X 1 R l Y 2 h u b 2 x v Z 3 k 8 L 0 l 0 Z W 1 Q Y X R o P j w v S X R l b U x v Y 2 F 0 a W 9 u P j x T d G F i b G V F b n R y a W V z P j x F b n R y e S B U e X B l P S J J c 1 B y a X Z h d G U i I F Z h b H V l P S J s M C I g L z 4 8 R W 5 0 c n k g V H l w Z T 0 i T m F 2 a W d h d G l v b l N 0 Z X B O Y W 1 l I i B W Y W x 1 Z T 0 i c 0 5 h d m l n Y X R p Z S 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I t M T A t M D R U M T g 6 M z M 6 M z c u N D E 3 M T M 5 O F o i I C 8 + P E V u d H J 5 I F R 5 c G U 9 I k Z p b G x T d G F 0 d X M i I F Z h b H V l P S J z Q 2 9 t c G x l d G U i I C 8 + P C 9 T d G F i b G V F b n R y a W V z P j w v S X R l b T 4 8 S X R l b T 4 8 S X R l b U x v Y 2 F 0 a W 9 u P j x J d G V t V H l w Z T 5 G b 3 J t d W x h P C 9 J d G V t V H l w Z T 4 8 S X R l b V B h d G g + U 2 V j d G l v b j E v V G F i Z W x f V G V j a G 5 v b G 9 n e S 9 C c m 9 u P C 9 J d G V t U G F 0 a D 4 8 L 0 l 0 Z W 1 M b 2 N h d G l v b j 4 8 U 3 R h Y m x l R W 5 0 c m l l c y A v P j w v S X R l b T 4 8 S X R l b T 4 8 S X R l b U x v Y 2 F 0 a W 9 u P j x J d G V t V H l w Z T 5 G b 3 J t d W x h P C 9 J d G V t V H l w Z T 4 8 S X R l b V B h d G g + U 2 V j d G l v b j E v V G F i Z W x f V G V j a G 5 v b G 9 n e S 9 U e X B l J T I w Z 2 V 3 a W p 6 a W d k P C 9 J d G V t U G F 0 a D 4 8 L 0 l 0 Z W 1 M b 2 N h d G l v b j 4 8 U 3 R h Y m x l R W 5 0 c m l l c y A v P j w v S X R l b T 4 8 S X R l b T 4 8 S X R l b U x v Y 2 F 0 a W 9 u P j x J d G V t V H l w Z T 5 G b 3 J t d W x h P C 9 J d G V t V H l w Z T 4 8 S X R l b V B h d G g + U 2 V j d G l v b j E v V G F i Z W x f U 2 V y d m l j Z X M 8 L 0 l 0 Z W 1 Q Y X R o P j w v S X R l b U x v Y 2 F 0 a W 9 u P j x T d G F i b G V F b n R y a W V z P j x F b n R y e S B U e X B l P S J J c 1 B y a X Z h d G U i I F Z h b H V l P S J s M C I g L z 4 8 R W 5 0 c n k g V H l w Z T 0 i T m F 2 a W d h d G l v b l N 0 Z X B O Y W 1 l I i B W Y W x 1 Z T 0 i c 0 5 h d m l n Y X R p Z S 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I t M T A t M D R U M T g 6 M z k 6 M j A u M D A w M D Y 1 M V o i I C 8 + P E V u d H J 5 I F R 5 c G U 9 I k Z p b G x T d G F 0 d X M i I F Z h b H V l P S J z Q 2 9 t c G x l d G U i I C 8 + P C 9 T d G F i b G V F b n R y a W V z P j w v S X R l b T 4 8 S X R l b T 4 8 S X R l b U x v Y 2 F 0 a W 9 u P j x J d G V t V H l w Z T 5 G b 3 J t d W x h P C 9 J d G V t V H l w Z T 4 8 S X R l b V B h d G g + U 2 V j d G l v b j E v V G F i Z W x f U 2 V y d m l j Z X M v Q n J v b j w v S X R l b V B h d G g + P C 9 J d G V t T G 9 j Y X R p b 2 4 + P F N 0 Y W J s Z U V u d H J p Z X M g L z 4 8 L 0 l 0 Z W 0 + P E l 0 Z W 0 + P E l 0 Z W 1 M b 2 N h d G l v b j 4 8 S X R l b V R 5 c G U + R m 9 y b X V s Y T w v S X R l b V R 5 c G U + P E l 0 Z W 1 Q Y X R o P l N l Y 3 R p b 2 4 x L 1 R h Y m V s X 1 N l c n Z p Y 2 V z L 1 R 5 c G U l M j B n Z X d p a n p p Z 2 Q 8 L 0 l 0 Z W 1 Q Y X R o P j w v S X R l b U x v Y 2 F 0 a W 9 u P j x T d G F i b G V F b n R y a W V z I C 8 + P C 9 J d G V t P j x J d G V t P j x J d G V t T G 9 j Y X R p b 2 4 + P E l 0 Z W 1 U e X B l P k Z v c m 1 1 b G E 8 L 0 l 0 Z W 1 U e X B l P j x J d G V t U G F 0 a D 5 T Z W N 0 a W 9 u M S 9 B c H B l b m Q x P C 9 J d G V t U G F 0 a D 4 8 L 0 l 0 Z W 1 M b 2 N h d G l v b j 4 8 U 3 R h Y m x l R W 5 0 c m l l c z 4 8 R W 5 0 c n k g V H l w Z T 0 i S X N Q c m l 2 Y X R l I i B W Y W x 1 Z T 0 i b D A i I C 8 + P E V u d H J 5 I F R 5 c G U 9 I k 5 h d m l n Y X R p b 2 5 T d G V w T m F t Z S I g V m F s d W U 9 I n N O Y X Z p Z 2 F 0 a W U 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V G F i b G U i I C 8 + P E V u d H J 5 I F R 5 c G U 9 I k J 1 Z m Z l c k 5 l e H R S Z W Z y Z X N o I i B W Y W x 1 Z T 0 i b D E i I C 8 + P E V u d H J 5 I F R 5 c G U 9 I k Z p b G x U Y X J n Z X Q i I F Z h b H V l P S J z Q X B w Z W 5 k M S I g L z 4 8 R W 5 0 c n k g V H l w Z T 0 i R m l s b G V k Q 2 9 t c G x l d G V S Z X N 1 b H R U b 1 d v c m t z a G V l d C I g V m F s d W U 9 I m w x I i A v P j x F b n R y e S B U e X B l P S J S Z W N v d m V y e V R h c m d l d F N o Z W V 0 I i B W Y W x 1 Z T 0 i c 1 R h Y m x l c y I g L z 4 8 R W 5 0 c n k g V H l w Z T 0 i U m V j b 3 Z l c n l U Y X J n Z X R D b 2 x 1 b W 4 i I F Z h b H V l P S J s M S I g L z 4 8 R W 5 0 c n k g V H l w Z T 0 i U m V j b 3 Z l c n l U Y X J n Z X R S b 3 c i I F Z h b H V l P S J s M S I g L z 4 8 R W 5 0 c n k g V H l w Z T 0 i R m l s b F N 0 Y X R 1 c y I g V m F s d W U 9 I n N D b 2 1 w b G V 0 Z S I g L z 4 8 R W 5 0 c n k g V H l w Z T 0 i R m l s b E N v b H V t b k 5 h b W V z I i B W Y W x 1 Z T 0 i c 1 s m c X V v d D t E b 2 1 h a W 4 m c X V v d D s s J n F 1 b 3 Q 7 T G V 2 Z W w g d G 9 0 Y W w g Z G V z a X J l Z C Z x d W 9 0 O y w m c X V v d D t M Z X Z l b C B 0 b 3 R h b C B J Z G V u d G l m a W V k J n F 1 b 3 Q 7 L C Z x d W 9 0 O 0 F z c G V j d C Z x d W 9 0 O 1 0 i I C 8 + P E V u d H J 5 I F R 5 c G U 9 I k Z p b G x D b 2 x 1 b W 5 U e X B l c y I g V m F s d W U 9 I n N B Q U 1 E Q m c 9 P S I g L z 4 8 R W 5 0 c n k g V H l w Z T 0 i R m l s b E x h c 3 R V c G R h d G V k I i B W Y W x 1 Z T 0 i Z D I w M j I t M T A t M j B U M D k 6 M j c 6 N T k u N j E 0 N j k y N F o i I C 8 + P E V u d H J 5 I F R 5 c G U 9 I k Z p b G x F c n J v c k N v d W 5 0 I i B W Y W x 1 Z T 0 i b D A i I C 8 + P E V u d H J 5 I F R 5 c G U 9 I k Z p b G x F c n J v c k N v Z G U i I F Z h b H V l P S J z V W 5 r b m 9 3 b i I g L z 4 8 R W 5 0 c n k g V H l w Z T 0 i R m l s b E N v d W 5 0 I i B W Y W x 1 Z T 0 i b D I 1 I i A v P j x F b n R y e S B U e X B l P S J R d W V y e U l E I i B W Y W x 1 Z T 0 i c 2 U 1 M T R m M m M 0 L T I 4 M j E t N D F l M S 1 h N W U 3 L T k y M D h l M T I 1 Y j Q z Z i 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B c H B l b m Q x L 0 J y b 2 4 u e 0 R v b W F p b i w w f S Z x d W 9 0 O y w m c X V v d D t T Z W N 0 a W 9 u M S 9 B c H B l b m Q x L 1 R 5 c G U g Z 2 V 3 a W p 6 a W d k L n t M Z X Z l b C B 0 b 3 R h b C B k Z X N p c m V k L D F 9 J n F 1 b 3 Q 7 L C Z x d W 9 0 O 1 N l Y 3 R p b 2 4 x L 0 F w c G V u Z D E v V H l w Z S B n Z X d p a n p p Z 2 Q u e 0 x l d m V s I H R v d G F s I E l k Z W 5 0 a W Z p Z W Q s M n 0 m c X V v d D s s J n F 1 b 3 Q 7 U 2 V j d G l v b j E v Q X B w Z W 5 k M S 9 C c m 9 u L n t B c 3 B l Y 3 Q s M 3 0 m c X V v d D t d L C Z x d W 9 0 O 0 N v b H V t b k N v d W 5 0 J n F 1 b 3 Q 7 O j Q s J n F 1 b 3 Q 7 S 2 V 5 Q 2 9 s d W 1 u T m F t Z X M m c X V v d D s 6 W 1 0 s J n F 1 b 3 Q 7 Q 2 9 s d W 1 u S W R l b n R p d G l l c y Z x d W 9 0 O z p b J n F 1 b 3 Q 7 U 2 V j d G l v b j E v Q X B w Z W 5 k M S 9 C c m 9 u L n t E b 2 1 h a W 4 s M H 0 m c X V v d D s s J n F 1 b 3 Q 7 U 2 V j d G l v b j E v Q X B w Z W 5 k M S 9 U e X B l I G d l d 2 l q e m l n Z C 5 7 T G V 2 Z W w g d G 9 0 Y W w g Z G V z a X J l Z C w x f S Z x d W 9 0 O y w m c X V v d D t T Z W N 0 a W 9 u M S 9 B c H B l b m Q x L 1 R 5 c G U g Z 2 V 3 a W p 6 a W d k L n t M Z X Z l b C B 0 b 3 R h b C B J Z G V u d G l m a W V k L D J 9 J n F 1 b 3 Q 7 L C Z x d W 9 0 O 1 N l Y 3 R p b 2 4 x L 0 F w c G V u Z D E v Q n J v b i 5 7 Q X N w Z W N 0 L D N 9 J n F 1 b 3 Q 7 X S w m c X V v d D t S Z W x h d G l v b n N o a X B J b m Z v J n F 1 b 3 Q 7 O l t d f S I g L z 4 8 L 1 N 0 Y W J s Z U V u d H J p Z X M + P C 9 J d G V t P j x J d G V t P j x J d G V t T G 9 j Y X R p b 2 4 + P E l 0 Z W 1 U e X B l P k Z v c m 1 1 b G E 8 L 0 l 0 Z W 1 U e X B l P j x J d G V t U G F 0 a D 5 T Z W N 0 a W 9 u M S 9 B c H B l b m Q x L 0 J y b 2 4 8 L 0 l 0 Z W 1 Q Y X R o P j w v S X R l b U x v Y 2 F 0 a W 9 u P j x T d G F i b G V F b n R y a W V z I C 8 + P C 9 J d G V t P j x J d G V t P j x J d G V t T G 9 j Y X R p b 2 4 + P E l 0 Z W 1 U e X B l P k Z v c m 1 1 b G E 8 L 0 l 0 Z W 1 U e X B l P j x J d G V t U G F 0 a D 5 T Z W N 0 a W 9 u M S 9 B c H B l b m Q x L 1 R 5 c G U l M j B n Z X d p a n p p Z 2 Q 8 L 0 l 0 Z W 1 Q Y X R o P j w v S X R l b U x v Y 2 F 0 a W 9 u P j x T d G F i b G V F b n R y a W V z I C 8 + P C 9 J d G V t P j w v S X R l b X M + P C 9 M b 2 N h b F B h Y 2 t h Z 2 V N Z X R h Z G F 0 Y U Z p b G U + F g A A A F B L B Q Y A A A A A A A A A A A A A A A A A A A A A A A D a A A A A A Q A A A N C M n d 8 B F d E R j H o A w E / C l + s B A A A A 0 + U e + 5 p 6 J U + n 5 o p l 5 r x I d w A A A A A C A A A A A A A D Z g A A w A A A A B A A A A D w 0 A n K B k 9 m P F y G s w Q v p F z X A A A A A A S A A A C g A A A A E A A A A P I C k N / b V W H c u h f 0 l 8 Y t g E x Q A A A A 0 f T L K B m F H i J h / j 2 3 U L M H + V u 9 a A z X 6 h 6 h 8 V h 9 d k k b N F s n S M U o m L G S r n 2 R r W O e 7 d H s q 3 r 3 W c A S E X L V l d c Z + 4 h k b y B w c p + J C D X g I v D e H u u T C 0 0 U A A A A h F O 8 9 g 2 U r 3 A / X D T U 1 o k S G 0 a / 9 a Y = < / D a t a M a s h u p > 
</file>

<file path=customXml/item2.xml><?xml version="1.0" encoding="utf-8"?>
<ct:contentTypeSchema xmlns:ct="http://schemas.microsoft.com/office/2006/metadata/contentType" xmlns:ma="http://schemas.microsoft.com/office/2006/metadata/properties/metaAttributes" ct:_="" ma:_="" ma:contentTypeName="Document" ma:contentTypeID="0x0101007CA88BA0B9937A43BD370772A3B1DE65" ma:contentTypeVersion="17" ma:contentTypeDescription="Een nieuw document maken." ma:contentTypeScope="" ma:versionID="d01297bd16994187a9b6594840f31e16">
  <xsd:schema xmlns:xsd="http://www.w3.org/2001/XMLSchema" xmlns:xs="http://www.w3.org/2001/XMLSchema" xmlns:p="http://schemas.microsoft.com/office/2006/metadata/properties" xmlns:ns2="bd4cc54f-a8d5-420f-a446-44346dc7f761" xmlns:ns3="94f8d8b6-18b5-4f05-b46b-a2919539ef54" targetNamespace="http://schemas.microsoft.com/office/2006/metadata/properties" ma:root="true" ma:fieldsID="c0e7ecde0f8ed0ca34ccd5eee4e4c52a" ns2:_="" ns3:_="">
    <xsd:import namespace="bd4cc54f-a8d5-420f-a446-44346dc7f761"/>
    <xsd:import namespace="94f8d8b6-18b5-4f05-b46b-a2919539ef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datumentijd"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cc54f-a8d5-420f-a446-44346dc7f7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datumentijd" ma:index="21" nillable="true" ma:displayName="datum en tijd" ma:format="DateTime" ma:internalName="datumentijd">
      <xsd:simpleType>
        <xsd:restriction base="dms:DateTime"/>
      </xsd:simpleType>
    </xsd:element>
    <xsd:element name="lcf76f155ced4ddcb4097134ff3c332f" ma:index="23" nillable="true" ma:taxonomy="true" ma:internalName="lcf76f155ced4ddcb4097134ff3c332f" ma:taxonomyFieldName="MediaServiceImageTags" ma:displayName="Afbeeldingtags" ma:readOnly="false" ma:fieldId="{5cf76f15-5ced-4ddc-b409-7134ff3c332f}" ma:taxonomyMulti="true" ma:sspId="f3ec3a9b-fd42-4d3f-ad6a-edc2b2fd219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f8d8b6-18b5-4f05-b46b-a2919539ef54"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4" nillable="true" ma:displayName="Taxonomy Catch All Column" ma:hidden="true" ma:list="{14003d4a-891d-4bdc-b43b-39217ca4d584}" ma:internalName="TaxCatchAll" ma:showField="CatchAllData" ma:web="94f8d8b6-18b5-4f05-b46b-a2919539ef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d4cc54f-a8d5-420f-a446-44346dc7f761">
      <Terms xmlns="http://schemas.microsoft.com/office/infopath/2007/PartnerControls"/>
    </lcf76f155ced4ddcb4097134ff3c332f>
    <datumentijd xmlns="bd4cc54f-a8d5-420f-a446-44346dc7f761" xsi:nil="true"/>
    <TaxCatchAll xmlns="94f8d8b6-18b5-4f05-b46b-a2919539ef54" xsi:nil="true"/>
  </documentManagement>
</p:properties>
</file>

<file path=customXml/itemProps1.xml><?xml version="1.0" encoding="utf-8"?>
<ds:datastoreItem xmlns:ds="http://schemas.openxmlformats.org/officeDocument/2006/customXml" ds:itemID="{C610502D-E045-4342-8756-57569B0C32EE}">
  <ds:schemaRefs>
    <ds:schemaRef ds:uri="http://schemas.microsoft.com/DataMashup"/>
  </ds:schemaRefs>
</ds:datastoreItem>
</file>

<file path=customXml/itemProps2.xml><?xml version="1.0" encoding="utf-8"?>
<ds:datastoreItem xmlns:ds="http://schemas.openxmlformats.org/officeDocument/2006/customXml" ds:itemID="{B6C859DE-D452-40A6-8F12-6105864D9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cc54f-a8d5-420f-a446-44346dc7f761"/>
    <ds:schemaRef ds:uri="94f8d8b6-18b5-4f05-b46b-a2919539ef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CEFAB4-DA02-4AAD-8FD7-E7C51D8C726B}">
  <ds:schemaRefs>
    <ds:schemaRef ds:uri="http://schemas.microsoft.com/sharepoint/v3/contenttype/forms"/>
  </ds:schemaRefs>
</ds:datastoreItem>
</file>

<file path=customXml/itemProps4.xml><?xml version="1.0" encoding="utf-8"?>
<ds:datastoreItem xmlns:ds="http://schemas.openxmlformats.org/officeDocument/2006/customXml" ds:itemID="{F2513205-7057-40C7-9554-6D8FF57D3FB0}">
  <ds:schemaRefs>
    <ds:schemaRef ds:uri="http://purl.org/dc/terms/"/>
    <ds:schemaRef ds:uri="f64e99bf-8903-4bba-9777-40a2af46ac8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bd4cc54f-a8d5-420f-a446-44346dc7f761"/>
    <ds:schemaRef ds:uri="94f8d8b6-18b5-4f05-b46b-a2919539ef5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Version Control</vt:lpstr>
      <vt:lpstr>Maturity</vt:lpstr>
      <vt:lpstr>Dashboard</vt:lpstr>
      <vt:lpstr>Scope Clarification</vt:lpstr>
      <vt:lpstr>BUSINESS</vt:lpstr>
      <vt:lpstr>PEOPLE</vt:lpstr>
      <vt:lpstr>PROCESS</vt:lpstr>
      <vt:lpstr>TECHNOLOGY</vt:lpstr>
      <vt:lpstr>SERVICES</vt:lpstr>
      <vt:lpstr>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Nield, CJ (Christopher)</dc:creator>
  <cp:keywords/>
  <dc:description/>
  <cp:lastModifiedBy>Christopher Nield (CJ)</cp:lastModifiedBy>
  <cp:revision/>
  <dcterms:created xsi:type="dcterms:W3CDTF">2020-11-16T12:04:15Z</dcterms:created>
  <dcterms:modified xsi:type="dcterms:W3CDTF">2022-12-09T09:04:12Z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0x01010023F4D9677B0BF245BF206AD01247AD7B</vt:lpwstr>
  </property>
  <property fmtid="{D5CDD505-2E9C-101B-9397-08002B2CF9AE}" pid="3" name="MSIP_Label_379095c1-d701-4a85-9aa0-f5019a9a0475_Enabled">
    <vt:lpwstr>true</vt:lpwstr>
  </property>
  <property fmtid="{D5CDD505-2E9C-101B-9397-08002B2CF9AE}" pid="4" name="MSIP_Label_379095c1-d701-4a85-9aa0-f5019a9a0475_SetDate">
    <vt:lpwstr>2021-11-23T14:12:26Z</vt:lpwstr>
  </property>
  <property fmtid="{D5CDD505-2E9C-101B-9397-08002B2CF9AE}" pid="5" name="MSIP_Label_379095c1-d701-4a85-9aa0-f5019a9a0475_Method">
    <vt:lpwstr>Privileged</vt:lpwstr>
  </property>
  <property fmtid="{D5CDD505-2E9C-101B-9397-08002B2CF9AE}" pid="6" name="MSIP_Label_379095c1-d701-4a85-9aa0-f5019a9a0475_Name">
    <vt:lpwstr>Vertrouwelijk</vt:lpwstr>
  </property>
  <property fmtid="{D5CDD505-2E9C-101B-9397-08002B2CF9AE}" pid="7" name="MSIP_Label_379095c1-d701-4a85-9aa0-f5019a9a0475_SiteId">
    <vt:lpwstr>c37ef212-d4a3-44b6-92df-0d1dff85604f</vt:lpwstr>
  </property>
  <property fmtid="{D5CDD505-2E9C-101B-9397-08002B2CF9AE}" pid="8" name="MSIP_Label_379095c1-d701-4a85-9aa0-f5019a9a0475_ActionId">
    <vt:lpwstr>eadb3a05-7bf2-41b8-b535-da74d4e0d24c</vt:lpwstr>
  </property>
  <property fmtid="{D5CDD505-2E9C-101B-9397-08002B2CF9AE}" pid="9" name="MSIP_Label_379095c1-d701-4a85-9aa0-f5019a9a0475_ContentBits">
    <vt:lpwstr>0</vt:lpwstr>
  </property>
  <property fmtid="{D5CDD505-2E9C-101B-9397-08002B2CF9AE}" pid="10" name="MSIP_Label_12dcf0ab-b7e1-4f30-9214-78eecde96fe8_Enabled">
    <vt:lpwstr>true</vt:lpwstr>
  </property>
  <property fmtid="{D5CDD505-2E9C-101B-9397-08002B2CF9AE}" pid="11" name="MSIP_Label_12dcf0ab-b7e1-4f30-9214-78eecde96fe8_SetDate">
    <vt:lpwstr>2022-01-06T16:51:06Z</vt:lpwstr>
  </property>
  <property fmtid="{D5CDD505-2E9C-101B-9397-08002B2CF9AE}" pid="12" name="MSIP_Label_12dcf0ab-b7e1-4f30-9214-78eecde96fe8_Method">
    <vt:lpwstr>Standard</vt:lpwstr>
  </property>
  <property fmtid="{D5CDD505-2E9C-101B-9397-08002B2CF9AE}" pid="13" name="MSIP_Label_12dcf0ab-b7e1-4f30-9214-78eecde96fe8_Name">
    <vt:lpwstr>Rijksoverheid (ADR)</vt:lpwstr>
  </property>
  <property fmtid="{D5CDD505-2E9C-101B-9397-08002B2CF9AE}" pid="14" name="MSIP_Label_12dcf0ab-b7e1-4f30-9214-78eecde96fe8_SiteId">
    <vt:lpwstr>84712536-f524-40a0-913b-5d25ba502732</vt:lpwstr>
  </property>
  <property fmtid="{D5CDD505-2E9C-101B-9397-08002B2CF9AE}" pid="15" name="MSIP_Label_12dcf0ab-b7e1-4f30-9214-78eecde96fe8_ActionId">
    <vt:lpwstr>7a665764-e7c6-4040-90bb-71cf685ae6b4</vt:lpwstr>
  </property>
  <property fmtid="{D5CDD505-2E9C-101B-9397-08002B2CF9AE}" pid="16" name="MSIP_Label_12dcf0ab-b7e1-4f30-9214-78eecde96fe8_ContentBits">
    <vt:lpwstr>0</vt:lpwstr>
  </property>
  <property fmtid="{D5CDD505-2E9C-101B-9397-08002B2CF9AE}" pid="17" name="ComplianceAssetId">
    <vt:lpwstr/>
  </property>
  <property fmtid="{D5CDD505-2E9C-101B-9397-08002B2CF9AE}" pid="18" name="_ExtendedDescription">
    <vt:lpwstr/>
  </property>
  <property fmtid="{D5CDD505-2E9C-101B-9397-08002B2CF9AE}" pid="19" name="TriggerFlowInfo">
    <vt:lpwstr/>
  </property>
  <property fmtid="{D5CDD505-2E9C-101B-9397-08002B2CF9AE}" pid="20" name="MediaServiceImageTags">
    <vt:lpwstr/>
  </property>
</Properties>
</file>